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E505502F-52B6-4491-8C3C-BB057F6BE11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9" r:id="rId1"/>
    <sheet name="함수사용법-마지막연도-조정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2" l="1"/>
  <c r="C14" i="32"/>
  <c r="C13" i="32"/>
  <c r="C12" i="32"/>
  <c r="H11" i="32"/>
  <c r="C11" i="32"/>
  <c r="D11" i="32" s="1"/>
  <c r="H11" i="29"/>
  <c r="H12" i="29" s="1"/>
  <c r="H13" i="29" s="1"/>
  <c r="H14" i="29" s="1"/>
  <c r="C33" i="29"/>
  <c r="C32" i="29"/>
  <c r="C31" i="29"/>
  <c r="C30" i="29"/>
  <c r="H29" i="29"/>
  <c r="C29" i="29"/>
  <c r="D29" i="29" s="1"/>
  <c r="C15" i="29"/>
  <c r="C14" i="29"/>
  <c r="C13" i="29"/>
  <c r="C12" i="29"/>
  <c r="C11" i="29"/>
  <c r="D11" i="29" s="1"/>
  <c r="F13" i="32"/>
  <c r="I33" i="29"/>
  <c r="F11" i="29"/>
  <c r="F11" i="32"/>
  <c r="F14" i="32"/>
  <c r="F32" i="29"/>
  <c r="F33" i="29"/>
  <c r="F12" i="32"/>
  <c r="I14" i="32"/>
  <c r="I29" i="29"/>
  <c r="I30" i="29"/>
  <c r="F29" i="29"/>
  <c r="F12" i="29"/>
  <c r="I15" i="29"/>
  <c r="I32" i="29"/>
  <c r="I15" i="32"/>
  <c r="I12" i="29"/>
  <c r="F14" i="29"/>
  <c r="I13" i="29"/>
  <c r="I12" i="32"/>
  <c r="F15" i="29"/>
  <c r="I14" i="29"/>
  <c r="I11" i="32"/>
  <c r="I11" i="29"/>
  <c r="F30" i="29"/>
  <c r="F31" i="29"/>
  <c r="F15" i="32"/>
  <c r="F13" i="29"/>
  <c r="I31" i="29"/>
  <c r="I13" i="32"/>
  <c r="H12" i="32" l="1"/>
  <c r="D12" i="32"/>
  <c r="E11" i="32"/>
  <c r="H30" i="29"/>
  <c r="H31" i="29" s="1"/>
  <c r="H32" i="29" s="1"/>
  <c r="H15" i="29"/>
  <c r="E29" i="29"/>
  <c r="D30" i="29"/>
  <c r="E11" i="29"/>
  <c r="D12" i="29"/>
  <c r="H13" i="32" l="1"/>
  <c r="E12" i="32"/>
  <c r="D13" i="32"/>
  <c r="H33" i="29"/>
  <c r="D13" i="29"/>
  <c r="E12" i="29"/>
  <c r="D31" i="29"/>
  <c r="E30" i="29"/>
  <c r="H14" i="32" l="1"/>
  <c r="H15" i="32" s="1"/>
  <c r="D14" i="32"/>
  <c r="E13" i="32"/>
  <c r="E13" i="29"/>
  <c r="D14" i="29"/>
  <c r="D32" i="29"/>
  <c r="E31" i="29"/>
  <c r="E14" i="32" l="1"/>
  <c r="H17" i="32"/>
  <c r="D15" i="32"/>
  <c r="E15" i="32" s="1"/>
  <c r="E32" i="29"/>
  <c r="D33" i="29"/>
  <c r="E33" i="29" s="1"/>
  <c r="H35" i="29"/>
  <c r="D15" i="29"/>
  <c r="E15" i="29" s="1"/>
  <c r="E14" i="29"/>
  <c r="H17" i="29"/>
</calcChain>
</file>

<file path=xl/sharedStrings.xml><?xml version="1.0" encoding="utf-8"?>
<sst xmlns="http://schemas.openxmlformats.org/spreadsheetml/2006/main" count="63" uniqueCount="27">
  <si>
    <t>©https://xlworks.net</t>
    <phoneticPr fontId="1" type="noConversion"/>
  </si>
  <si>
    <t>cost</t>
    <phoneticPr fontId="1" type="noConversion"/>
  </si>
  <si>
    <t>salvage</t>
    <phoneticPr fontId="1" type="noConversion"/>
  </si>
  <si>
    <t>life</t>
    <phoneticPr fontId="1" type="noConversion"/>
  </si>
  <si>
    <t>factor</t>
    <phoneticPr fontId="1" type="noConversion"/>
  </si>
  <si>
    <t>https://xlworks.net/excel-function-ddb/</t>
    <phoneticPr fontId="1" type="noConversion"/>
  </si>
  <si>
    <t>=MIN((취득원가- 감가상각누계액) * (factor/내용연수), (취득원가 - 잔존가치 - 감가상각누계액))</t>
    <phoneticPr fontId="1" type="noConversion"/>
  </si>
  <si>
    <t>엑셀 DDB 함수 - 이중체감법 또는 지정한 방법으로 감가상각비 계산</t>
    <phoneticPr fontId="1" type="noConversion"/>
  </si>
  <si>
    <t>DDB함수는 내부적으로 다음 수식을 이용하여 감가상각비를 계산한다.</t>
  </si>
  <si>
    <t>취득원가</t>
  </si>
  <si>
    <t>잔존가치</t>
  </si>
  <si>
    <t>내용연수</t>
  </si>
  <si>
    <t>period(기간)</t>
    <phoneticPr fontId="1" type="noConversion"/>
  </si>
  <si>
    <t>잔액 감소 비율</t>
    <phoneticPr fontId="1" type="noConversion"/>
  </si>
  <si>
    <t>연도별 자산의 감가상각비</t>
    <phoneticPr fontId="1" type="noConversion"/>
  </si>
  <si>
    <t>감가상각비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</si>
  <si>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</si>
  <si>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factor(생략하면 2(200%, 이중체감법을 의미)로 간주)</t>
    <phoneticPr fontId="1" type="noConversion"/>
  </si>
  <si>
    <t>감가상각누계액</t>
    <phoneticPr fontId="1" type="noConversion"/>
  </si>
  <si>
    <t>미상각잔액</t>
    <phoneticPr fontId="1" type="noConversion"/>
  </si>
  <si>
    <t>수식으로 감가상각비 계산</t>
    <phoneticPr fontId="1" type="noConversion"/>
  </si>
  <si>
    <t>취득원가 - 잔존가치 - 감가상각누계액</t>
    <phoneticPr fontId="1" type="noConversion"/>
  </si>
  <si>
    <t>=&gt; 공식에 의한 값이 작으므로 그대로 사용(조정없음)</t>
    <phoneticPr fontId="1" type="noConversion"/>
  </si>
  <si>
    <t>=&gt; 공식에 의한 값이 크므로 조정, '취득원가-잔존가치-감가상각누계액'을 사용</t>
    <phoneticPr fontId="1" type="noConversion"/>
  </si>
  <si>
    <t>1) 이중체감법으로 감가상각비 계산 - 마지막 연도 상각비를 조정하지 않는 경우</t>
    <phoneticPr fontId="1" type="noConversion"/>
  </si>
  <si>
    <t>* 지정한 방법으로 감가상각비 계산(150%)</t>
    <phoneticPr fontId="1" type="noConversion"/>
  </si>
  <si>
    <t>2) 이중체감법으로 감가상각비 계산 - 마지막 연도 상각비를 조정하는 경우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</si>
</sst>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₩&quot;#,##0;[Red]\-&quot;₩&quot;#,##0"/>
    <numFmt numFmtId="41" formatCode="_-* #,##0_-;\-* #,##0_-;_-* &quot;-&quot;_-;_-@_-"/>
    <numFmt numFmtId="176" formatCode="0.0_);[Red]\(0.0\)"/>
    <numFmt numFmtId="177" formatCode="#,##0_ ;[Red]\-#,##0\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0" fontId="5" fillId="0" borderId="0" xfId="0" applyFont="1" applyBorder="1">
      <alignment vertical="center"/>
    </xf>
    <xf numFmtId="14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8" fillId="0" borderId="0" xfId="0" applyFont="1" applyFill="1">
      <alignment vertical="center"/>
    </xf>
    <xf numFmtId="41" fontId="12" fillId="0" borderId="1" xfId="1" applyFont="1" applyBorder="1">
      <alignment vertical="center"/>
    </xf>
    <xf numFmtId="0" fontId="11" fillId="0" borderId="0" xfId="0" applyFont="1">
      <alignment vertical="center"/>
    </xf>
    <xf numFmtId="41" fontId="12" fillId="0" borderId="0" xfId="1" applyFont="1">
      <alignment vertical="center"/>
    </xf>
    <xf numFmtId="41" fontId="8" fillId="0" borderId="0" xfId="0" applyNumberFormat="1" applyFont="1">
      <alignment vertical="center"/>
    </xf>
    <xf numFmtId="0" fontId="8" fillId="0" borderId="0" xfId="0" applyFont="1" applyBorder="1">
      <alignment vertical="center"/>
    </xf>
    <xf numFmtId="41" fontId="8" fillId="0" borderId="0" xfId="1" applyFont="1" applyBorder="1">
      <alignment vertical="center"/>
    </xf>
    <xf numFmtId="41" fontId="12" fillId="0" borderId="0" xfId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6" fontId="8" fillId="0" borderId="0" xfId="1" applyNumberFormat="1" applyFont="1" applyBorder="1" applyAlignment="1">
      <alignment vertical="top" wrapText="1"/>
    </xf>
    <xf numFmtId="41" fontId="8" fillId="0" borderId="1" xfId="1" applyFont="1" applyBorder="1" applyAlignment="1">
      <alignment vertical="top" wrapText="1"/>
    </xf>
    <xf numFmtId="0" fontId="5" fillId="0" borderId="0" xfId="0" quotePrefix="1" applyFont="1">
      <alignment vertical="center"/>
    </xf>
    <xf numFmtId="0" fontId="11" fillId="0" borderId="0" xfId="0" applyFont="1" applyAlignment="1">
      <alignment vertical="top"/>
    </xf>
    <xf numFmtId="176" fontId="12" fillId="0" borderId="1" xfId="1" applyNumberFormat="1" applyFont="1" applyBorder="1">
      <alignment vertical="center"/>
    </xf>
    <xf numFmtId="9" fontId="8" fillId="0" borderId="0" xfId="0" quotePrefix="1" applyNumberFormat="1" applyFont="1" applyAlignment="1">
      <alignment horizontal="left" vertical="center"/>
    </xf>
    <xf numFmtId="0" fontId="12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vertical="top" wrapText="1"/>
    </xf>
    <xf numFmtId="177" fontId="8" fillId="0" borderId="1" xfId="1" applyNumberFormat="1" applyFont="1" applyFill="1" applyBorder="1" applyAlignment="1">
      <alignment vertical="top" wrapText="1"/>
    </xf>
    <xf numFmtId="41" fontId="8" fillId="0" borderId="1" xfId="1" applyFont="1" applyBorder="1">
      <alignment vertical="center"/>
    </xf>
    <xf numFmtId="41" fontId="8" fillId="0" borderId="1" xfId="0" applyNumberFormat="1" applyFont="1" applyFill="1" applyBorder="1">
      <alignment vertical="center"/>
    </xf>
    <xf numFmtId="41" fontId="8" fillId="0" borderId="1" xfId="0" applyNumberFormat="1" applyFont="1" applyBorder="1">
      <alignment vertical="center"/>
    </xf>
    <xf numFmtId="41" fontId="8" fillId="3" borderId="1" xfId="1" applyFont="1" applyFill="1" applyBorder="1">
      <alignment vertical="center"/>
    </xf>
    <xf numFmtId="41" fontId="8" fillId="3" borderId="1" xfId="0" applyNumberFormat="1" applyFont="1" applyFill="1" applyBorder="1">
      <alignment vertical="center"/>
    </xf>
    <xf numFmtId="0" fontId="8" fillId="0" borderId="0" xfId="0" quotePrefix="1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top" wrapText="1"/>
    </xf>
    <xf numFmtId="41" fontId="8" fillId="0" borderId="6" xfId="1" applyFont="1" applyBorder="1" applyAlignment="1">
      <alignment vertical="top" wrapText="1"/>
    </xf>
    <xf numFmtId="0" fontId="8" fillId="0" borderId="7" xfId="0" applyFont="1" applyBorder="1" applyAlignment="1">
      <alignment horizontal="right" vertical="top" wrapText="1"/>
    </xf>
    <xf numFmtId="41" fontId="8" fillId="0" borderId="8" xfId="1" applyFont="1" applyBorder="1" applyAlignment="1">
      <alignment vertical="top" wrapText="1"/>
    </xf>
    <xf numFmtId="41" fontId="8" fillId="0" borderId="2" xfId="1" applyFont="1" applyBorder="1" applyAlignment="1">
      <alignment vertical="top" wrapText="1"/>
    </xf>
    <xf numFmtId="0" fontId="9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ddb/" TargetMode="External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xlworks.net/excel-function-ddb/" TargetMode="External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AAC3-F8EF-4498-91E5-1B21F7C6DD92}">
  <dimension ref="A1:I43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12" customWidth="1"/>
    <col min="2" max="2" width="14.75" style="11" customWidth="1"/>
    <col min="3" max="3" width="14.125" style="11" customWidth="1"/>
    <col min="4" max="5" width="14.125" style="12" customWidth="1"/>
    <col min="6" max="6" width="33.5" style="12" customWidth="1"/>
    <col min="7" max="7" width="5.5" style="12" customWidth="1"/>
    <col min="8" max="8" width="9.875" style="12" bestFit="1" customWidth="1"/>
    <col min="9" max="16384" width="9" style="12"/>
  </cols>
  <sheetData>
    <row r="1" spans="1:9" ht="26.25" x14ac:dyDescent="0.3">
      <c r="A1" s="1" t="s">
        <v>7</v>
      </c>
    </row>
    <row r="2" spans="1:9" s="13" customFormat="1" x14ac:dyDescent="0.3">
      <c r="A2" s="4"/>
      <c r="B2" s="7"/>
      <c r="C2" s="7"/>
      <c r="D2" s="7"/>
      <c r="E2" s="7"/>
    </row>
    <row r="3" spans="1:9" s="3" customFormat="1" ht="17.25" x14ac:dyDescent="0.3">
      <c r="A3" s="2"/>
      <c r="B3" s="29" t="s">
        <v>24</v>
      </c>
      <c r="D3" s="9"/>
      <c r="E3" s="9"/>
    </row>
    <row r="4" spans="1:9" s="5" customFormat="1" x14ac:dyDescent="0.3">
      <c r="A4" s="2"/>
      <c r="B4" s="35" t="s">
        <v>9</v>
      </c>
      <c r="C4" s="14">
        <v>1000000</v>
      </c>
      <c r="D4" s="32" t="s">
        <v>1</v>
      </c>
      <c r="E4" s="33"/>
    </row>
    <row r="5" spans="1:9" s="5" customFormat="1" x14ac:dyDescent="0.3">
      <c r="A5" s="2"/>
      <c r="B5" s="35" t="s">
        <v>10</v>
      </c>
      <c r="C5" s="14">
        <v>50000</v>
      </c>
      <c r="D5" s="32" t="s">
        <v>2</v>
      </c>
      <c r="E5" s="33"/>
    </row>
    <row r="6" spans="1:9" s="5" customFormat="1" x14ac:dyDescent="0.3">
      <c r="A6" s="2"/>
      <c r="B6" s="35" t="s">
        <v>11</v>
      </c>
      <c r="C6" s="14">
        <v>5</v>
      </c>
      <c r="D6" s="32" t="s">
        <v>3</v>
      </c>
      <c r="E6" s="33"/>
    </row>
    <row r="7" spans="1:9" s="5" customFormat="1" x14ac:dyDescent="0.3">
      <c r="A7" s="2"/>
      <c r="B7" s="36" t="s">
        <v>13</v>
      </c>
      <c r="C7" s="14"/>
      <c r="D7" s="32" t="s">
        <v>17</v>
      </c>
      <c r="E7" s="34"/>
    </row>
    <row r="8" spans="1:9" s="5" customFormat="1" x14ac:dyDescent="0.3">
      <c r="A8" s="2"/>
      <c r="B8" s="12"/>
      <c r="C8" s="12"/>
      <c r="D8" s="12"/>
    </row>
    <row r="9" spans="1:9" s="5" customFormat="1" ht="18" thickBot="1" x14ac:dyDescent="0.35">
      <c r="A9" s="2"/>
      <c r="B9" s="15" t="s">
        <v>14</v>
      </c>
      <c r="D9" s="16"/>
      <c r="E9" s="12"/>
    </row>
    <row r="10" spans="1:9" s="5" customFormat="1" x14ac:dyDescent="0.3">
      <c r="A10" s="2"/>
      <c r="B10" s="49" t="s">
        <v>12</v>
      </c>
      <c r="C10" s="50" t="s">
        <v>15</v>
      </c>
      <c r="D10" s="39" t="s">
        <v>18</v>
      </c>
      <c r="E10" s="40" t="s">
        <v>19</v>
      </c>
      <c r="F10" s="12"/>
      <c r="H10" s="5" t="s">
        <v>20</v>
      </c>
    </row>
    <row r="11" spans="1:9" s="5" customFormat="1" x14ac:dyDescent="0.3">
      <c r="A11" s="2"/>
      <c r="B11" s="51">
        <v>1</v>
      </c>
      <c r="C11" s="52">
        <f>DDB($C$4,$C$5,$C$6,B11)</f>
        <v>400000</v>
      </c>
      <c r="D11" s="41">
        <f>C11</f>
        <v>400000</v>
      </c>
      <c r="E11" s="42">
        <f>$C$4-D11</f>
        <v>600000</v>
      </c>
      <c r="F11" s="5" t="str">
        <f ca="1">_xlfn.FORMULATEXT(C11)</f>
        <v>=DDB($C$4,$C$5,$C$6,B11)</v>
      </c>
      <c r="H11" s="43">
        <f>C4*(2/C6)</f>
        <v>400000</v>
      </c>
      <c r="I11" s="5" t="str">
        <f t="shared" ref="I11:I15" ca="1" si="0">_xlfn.FORMULATEXT(H11)</f>
        <v>=C4*(2/C6)</v>
      </c>
    </row>
    <row r="12" spans="1:9" s="5" customFormat="1" x14ac:dyDescent="0.3">
      <c r="A12" s="2"/>
      <c r="B12" s="51">
        <v>2</v>
      </c>
      <c r="C12" s="52">
        <f>DDB($C$4,$C$5,$C$6,B12)</f>
        <v>240000</v>
      </c>
      <c r="D12" s="41">
        <f>D11+C12</f>
        <v>640000</v>
      </c>
      <c r="E12" s="42">
        <f t="shared" ref="E12:E15" si="1">$C$4-D12</f>
        <v>360000</v>
      </c>
      <c r="F12" s="5" t="str">
        <f t="shared" ref="F12:F15" ca="1" si="2">_xlfn.FORMULATEXT(C12)</f>
        <v>=DDB($C$4,$C$5,$C$6,B12)</v>
      </c>
      <c r="H12" s="43">
        <f>($C$4-SUM($H$11:H11))*(2/$C$6)</f>
        <v>240000</v>
      </c>
      <c r="I12" s="5" t="str">
        <f t="shared" ca="1" si="0"/>
        <v>=($C$4-SUM($H$11:H11))*(2/$C$6)</v>
      </c>
    </row>
    <row r="13" spans="1:9" s="5" customFormat="1" x14ac:dyDescent="0.3">
      <c r="A13" s="2"/>
      <c r="B13" s="51">
        <v>3</v>
      </c>
      <c r="C13" s="52">
        <f>DDB($C$4,$C$5,$C$6,B13)</f>
        <v>144000</v>
      </c>
      <c r="D13" s="41">
        <f t="shared" ref="D13:D15" si="3">D12+C13</f>
        <v>784000</v>
      </c>
      <c r="E13" s="42">
        <f t="shared" si="1"/>
        <v>216000</v>
      </c>
      <c r="F13" s="5" t="str">
        <f t="shared" ca="1" si="2"/>
        <v>=DDB($C$4,$C$5,$C$6,B13)</v>
      </c>
      <c r="H13" s="43">
        <f>($C$4-SUM($H$11:H12))*(2/$C$6)</f>
        <v>144000</v>
      </c>
      <c r="I13" s="5" t="str">
        <f t="shared" ca="1" si="0"/>
        <v>=($C$4-SUM($H$11:H12))*(2/$C$6)</v>
      </c>
    </row>
    <row r="14" spans="1:9" s="5" customFormat="1" x14ac:dyDescent="0.3">
      <c r="A14" s="2"/>
      <c r="B14" s="51">
        <v>4</v>
      </c>
      <c r="C14" s="52">
        <f>DDB($C$4,$C$5,$C$6,B14)</f>
        <v>86400</v>
      </c>
      <c r="D14" s="41">
        <f t="shared" si="3"/>
        <v>870400</v>
      </c>
      <c r="E14" s="42">
        <f t="shared" si="1"/>
        <v>129600</v>
      </c>
      <c r="F14" s="5" t="str">
        <f t="shared" ca="1" si="2"/>
        <v>=DDB($C$4,$C$5,$C$6,B14)</v>
      </c>
      <c r="H14" s="43">
        <f>($C$4-SUM($H$11:H13))*(2/$C$6)</f>
        <v>86400</v>
      </c>
      <c r="I14" s="5" t="str">
        <f t="shared" ca="1" si="0"/>
        <v>=($C$4-SUM($H$11:H13))*(2/$C$6)</v>
      </c>
    </row>
    <row r="15" spans="1:9" s="5" customFormat="1" ht="17.25" thickBot="1" x14ac:dyDescent="0.35">
      <c r="A15" s="2"/>
      <c r="B15" s="53">
        <v>5</v>
      </c>
      <c r="C15" s="54">
        <f>DDB($C$4,$C$5,$C$6,B15)</f>
        <v>51840</v>
      </c>
      <c r="D15" s="41">
        <f t="shared" si="3"/>
        <v>922240</v>
      </c>
      <c r="E15" s="42">
        <f t="shared" si="1"/>
        <v>77760</v>
      </c>
      <c r="F15" s="5" t="str">
        <f t="shared" ca="1" si="2"/>
        <v>=DDB($C$4,$C$5,$C$6,B15)</v>
      </c>
      <c r="H15" s="46">
        <f>($C$4-SUM($H$11:H14))*(2/$C$6)</f>
        <v>51840</v>
      </c>
      <c r="I15" s="5" t="str">
        <f t="shared" ca="1" si="0"/>
        <v>=($C$4-SUM($H$11:H14))*(2/$C$6)</v>
      </c>
    </row>
    <row r="16" spans="1:9" s="18" customFormat="1" ht="15" customHeight="1" x14ac:dyDescent="0.3">
      <c r="A16" s="10"/>
      <c r="B16" s="25"/>
      <c r="C16" s="26"/>
      <c r="E16" s="24"/>
      <c r="F16" s="19"/>
      <c r="H16" s="18" t="s">
        <v>21</v>
      </c>
    </row>
    <row r="17" spans="1:9" s="13" customFormat="1" x14ac:dyDescent="0.3">
      <c r="A17" s="4"/>
      <c r="B17" s="8" t="s">
        <v>8</v>
      </c>
      <c r="C17" s="7"/>
      <c r="D17" s="7"/>
      <c r="E17" s="7"/>
      <c r="H17" s="45">
        <f>C4-C5-D14</f>
        <v>79600</v>
      </c>
    </row>
    <row r="18" spans="1:9" s="13" customFormat="1" x14ac:dyDescent="0.3">
      <c r="A18" s="4"/>
      <c r="B18" s="28" t="s">
        <v>6</v>
      </c>
      <c r="C18" s="7"/>
      <c r="D18" s="7"/>
      <c r="E18" s="7"/>
      <c r="H18" s="48" t="s">
        <v>22</v>
      </c>
    </row>
    <row r="19" spans="1:9" s="13" customFormat="1" x14ac:dyDescent="0.3">
      <c r="A19" s="4"/>
      <c r="C19" s="7"/>
      <c r="D19" s="7"/>
      <c r="E19" s="7"/>
    </row>
    <row r="20" spans="1:9" s="13" customFormat="1" x14ac:dyDescent="0.3">
      <c r="A20" s="4"/>
      <c r="B20" s="28"/>
      <c r="C20" s="7"/>
      <c r="D20" s="7"/>
      <c r="E20" s="7"/>
    </row>
    <row r="21" spans="1:9" s="3" customFormat="1" ht="17.25" x14ac:dyDescent="0.3">
      <c r="A21" s="2"/>
      <c r="B21" s="29" t="s">
        <v>25</v>
      </c>
      <c r="D21" s="9"/>
      <c r="E21" s="9"/>
    </row>
    <row r="22" spans="1:9" s="5" customFormat="1" x14ac:dyDescent="0.3">
      <c r="A22" s="2"/>
      <c r="B22" s="35" t="s">
        <v>9</v>
      </c>
      <c r="C22" s="14">
        <v>1000000</v>
      </c>
      <c r="D22" s="32" t="s">
        <v>1</v>
      </c>
      <c r="E22" s="33"/>
    </row>
    <row r="23" spans="1:9" s="5" customFormat="1" x14ac:dyDescent="0.3">
      <c r="A23" s="2"/>
      <c r="B23" s="35" t="s">
        <v>10</v>
      </c>
      <c r="C23" s="14">
        <v>100000</v>
      </c>
      <c r="D23" s="32" t="s">
        <v>2</v>
      </c>
      <c r="E23" s="33"/>
    </row>
    <row r="24" spans="1:9" s="5" customFormat="1" x14ac:dyDescent="0.3">
      <c r="A24" s="2"/>
      <c r="B24" s="35" t="s">
        <v>11</v>
      </c>
      <c r="C24" s="14">
        <v>5</v>
      </c>
      <c r="D24" s="32" t="s">
        <v>3</v>
      </c>
      <c r="E24" s="33"/>
    </row>
    <row r="25" spans="1:9" s="5" customFormat="1" x14ac:dyDescent="0.3">
      <c r="A25" s="2"/>
      <c r="B25" s="36" t="s">
        <v>13</v>
      </c>
      <c r="C25" s="30">
        <v>1.5</v>
      </c>
      <c r="D25" s="32" t="s">
        <v>4</v>
      </c>
      <c r="E25" s="34"/>
      <c r="F25" s="31"/>
    </row>
    <row r="26" spans="1:9" s="5" customFormat="1" x14ac:dyDescent="0.3">
      <c r="A26" s="2"/>
      <c r="B26" s="12"/>
      <c r="C26" s="12"/>
      <c r="D26" s="12"/>
    </row>
    <row r="27" spans="1:9" s="5" customFormat="1" ht="18" thickBot="1" x14ac:dyDescent="0.35">
      <c r="A27" s="2"/>
      <c r="B27" s="15" t="s">
        <v>14</v>
      </c>
      <c r="D27" s="16"/>
      <c r="E27" s="12"/>
    </row>
    <row r="28" spans="1:9" s="5" customFormat="1" x14ac:dyDescent="0.3">
      <c r="A28" s="2"/>
      <c r="B28" s="49" t="s">
        <v>12</v>
      </c>
      <c r="C28" s="50" t="s">
        <v>15</v>
      </c>
      <c r="D28" s="39" t="s">
        <v>18</v>
      </c>
      <c r="E28" s="40" t="s">
        <v>19</v>
      </c>
      <c r="H28" s="5" t="s">
        <v>20</v>
      </c>
    </row>
    <row r="29" spans="1:9" s="5" customFormat="1" x14ac:dyDescent="0.3">
      <c r="A29" s="2"/>
      <c r="B29" s="51">
        <v>1</v>
      </c>
      <c r="C29" s="52">
        <f>DDB($C$22,$C$23,$C$24,B29,$C$25)</f>
        <v>300000</v>
      </c>
      <c r="D29" s="55">
        <f>C29</f>
        <v>300000</v>
      </c>
      <c r="E29" s="27">
        <f>$C$22-D29</f>
        <v>700000</v>
      </c>
      <c r="F29" s="5" t="str">
        <f ca="1">_xlfn.FORMULATEXT(C29)</f>
        <v>=DDB($C$22,$C$23,$C$24,B29,$C$25)</v>
      </c>
      <c r="G29" s="17"/>
      <c r="H29" s="43">
        <f>C22*(C25/C24)</f>
        <v>300000</v>
      </c>
      <c r="I29" s="5" t="str">
        <f ca="1">_xlfn.FORMULATEXT(H29)</f>
        <v>=C22*(C25/C24)</v>
      </c>
    </row>
    <row r="30" spans="1:9" s="5" customFormat="1" x14ac:dyDescent="0.3">
      <c r="A30" s="2"/>
      <c r="B30" s="51">
        <v>2</v>
      </c>
      <c r="C30" s="52">
        <f>DDB($C$22,$C$23,$C$24,B30,$C$25)</f>
        <v>210000</v>
      </c>
      <c r="D30" s="55">
        <f>D29+C30</f>
        <v>510000</v>
      </c>
      <c r="E30" s="27">
        <f t="shared" ref="E30:E33" si="4">$C$22-D30</f>
        <v>490000</v>
      </c>
      <c r="F30" s="5" t="str">
        <f ca="1">_xlfn.FORMULATEXT(C30)</f>
        <v>=DDB($C$22,$C$23,$C$24,B30,$C$25)</v>
      </c>
      <c r="G30" s="17"/>
      <c r="H30" s="43">
        <f>($C$22-SUM($H$29:H29))*($C$25/$C$24)</f>
        <v>210000</v>
      </c>
      <c r="I30" s="5" t="str">
        <f t="shared" ref="I30:I33" ca="1" si="5">_xlfn.FORMULATEXT(H30)</f>
        <v>=($C$22-SUM($H$29:H29))*($C$25/$C$24)</v>
      </c>
    </row>
    <row r="31" spans="1:9" s="5" customFormat="1" x14ac:dyDescent="0.3">
      <c r="A31" s="2"/>
      <c r="B31" s="51">
        <v>3</v>
      </c>
      <c r="C31" s="52">
        <f>DDB($C$22,$C$23,$C$24,B31,$C$25)</f>
        <v>146999.99999999997</v>
      </c>
      <c r="D31" s="55">
        <f t="shared" ref="D31:D33" si="6">D30+C31</f>
        <v>657000</v>
      </c>
      <c r="E31" s="27">
        <f t="shared" si="4"/>
        <v>343000</v>
      </c>
      <c r="F31" s="5" t="str">
        <f ca="1">_xlfn.FORMULATEXT(C31)</f>
        <v>=DDB($C$22,$C$23,$C$24,B31,$C$25)</v>
      </c>
      <c r="G31" s="17"/>
      <c r="H31" s="43">
        <f>($C$22-SUM($H$29:H30))*($C$25/$C$24)</f>
        <v>147000</v>
      </c>
      <c r="I31" s="5" t="str">
        <f t="shared" ca="1" si="5"/>
        <v>=($C$22-SUM($H$29:H30))*($C$25/$C$24)</v>
      </c>
    </row>
    <row r="32" spans="1:9" s="5" customFormat="1" x14ac:dyDescent="0.3">
      <c r="A32" s="2"/>
      <c r="B32" s="51">
        <v>4</v>
      </c>
      <c r="C32" s="52">
        <f>DDB($C$22,$C$23,$C$24,B32,$C$25)</f>
        <v>102899.99999999999</v>
      </c>
      <c r="D32" s="55">
        <f t="shared" si="6"/>
        <v>759900</v>
      </c>
      <c r="E32" s="27">
        <f t="shared" si="4"/>
        <v>240100</v>
      </c>
      <c r="F32" s="5" t="str">
        <f ca="1">_xlfn.FORMULATEXT(C32)</f>
        <v>=DDB($C$22,$C$23,$C$24,B32,$C$25)</v>
      </c>
      <c r="G32" s="17"/>
      <c r="H32" s="43">
        <f>($C$22-SUM($H$29:H31))*($C$25/$C$24)</f>
        <v>102900</v>
      </c>
      <c r="I32" s="5" t="str">
        <f t="shared" ca="1" si="5"/>
        <v>=($C$22-SUM($H$29:H31))*($C$25/$C$24)</v>
      </c>
    </row>
    <row r="33" spans="1:9" s="5" customFormat="1" ht="17.25" thickBot="1" x14ac:dyDescent="0.35">
      <c r="A33" s="2"/>
      <c r="B33" s="53">
        <v>5</v>
      </c>
      <c r="C33" s="54">
        <f>DDB($C$22,$C$23,$C$24,B33,$C$25)</f>
        <v>72029.999999999971</v>
      </c>
      <c r="D33" s="55">
        <f t="shared" si="6"/>
        <v>831930</v>
      </c>
      <c r="E33" s="27">
        <f t="shared" si="4"/>
        <v>168070</v>
      </c>
      <c r="F33" s="5" t="str">
        <f ca="1">_xlfn.FORMULATEXT(C33)</f>
        <v>=DDB($C$22,$C$23,$C$24,B33,$C$25)</v>
      </c>
      <c r="G33" s="23"/>
      <c r="H33" s="46">
        <f>($C$22-SUM($H$29:H32))*($C$25/$C$24)</f>
        <v>72030</v>
      </c>
      <c r="I33" s="5" t="str">
        <f t="shared" ca="1" si="5"/>
        <v>=($C$22-SUM($H$29:H32))*($C$25/$C$24)</v>
      </c>
    </row>
    <row r="34" spans="1:9" s="18" customFormat="1" x14ac:dyDescent="0.3">
      <c r="A34" s="10"/>
      <c r="B34" s="25"/>
      <c r="C34" s="26"/>
      <c r="E34" s="24"/>
      <c r="F34" s="19"/>
      <c r="H34" s="18" t="s">
        <v>21</v>
      </c>
    </row>
    <row r="35" spans="1:9" s="13" customFormat="1" x14ac:dyDescent="0.3">
      <c r="A35" s="4"/>
      <c r="B35" s="7"/>
      <c r="C35" s="7"/>
      <c r="D35" s="7"/>
      <c r="E35" s="7"/>
      <c r="H35" s="44">
        <f>C22-C23-D32</f>
        <v>140100</v>
      </c>
    </row>
    <row r="36" spans="1:9" s="13" customFormat="1" x14ac:dyDescent="0.3">
      <c r="A36" s="4"/>
      <c r="B36" s="7"/>
      <c r="C36" s="7"/>
      <c r="D36" s="7"/>
      <c r="E36" s="7"/>
      <c r="H36" s="48" t="s">
        <v>22</v>
      </c>
    </row>
    <row r="37" spans="1:9" x14ac:dyDescent="0.3">
      <c r="B37" s="12"/>
      <c r="C37" s="12"/>
      <c r="D37" s="20"/>
      <c r="E37" s="20"/>
    </row>
    <row r="38" spans="1:9" customFormat="1" x14ac:dyDescent="0.3">
      <c r="A38" s="37" t="s">
        <v>16</v>
      </c>
      <c r="C38" s="38"/>
    </row>
    <row r="39" spans="1:9" s="6" customFormat="1" ht="23.25" x14ac:dyDescent="0.35">
      <c r="A39" s="56" t="s">
        <v>5</v>
      </c>
      <c r="B39" s="56"/>
      <c r="C39" s="56"/>
      <c r="D39" s="56"/>
      <c r="E39" s="56"/>
    </row>
    <row r="40" spans="1:9" s="6" customFormat="1" ht="23.25" x14ac:dyDescent="0.35">
      <c r="A40" s="56" t="s">
        <v>0</v>
      </c>
      <c r="B40" s="56"/>
      <c r="C40" s="56"/>
      <c r="D40" s="56"/>
      <c r="E40" s="56"/>
    </row>
    <row r="41" spans="1:9" s="5" customFormat="1" x14ac:dyDescent="0.3">
      <c r="B41" s="21"/>
      <c r="C41" s="21"/>
      <c r="D41" s="22"/>
      <c r="E41" s="22"/>
    </row>
    <row r="42" spans="1:9" x14ac:dyDescent="0.3">
      <c r="B42" s="12"/>
      <c r="C42" s="12"/>
      <c r="D42" s="20"/>
      <c r="E42" s="20"/>
    </row>
    <row r="43" spans="1:9" x14ac:dyDescent="0.3">
      <c r="B43" s="12"/>
      <c r="C43" s="12"/>
      <c r="D43" s="20"/>
      <c r="E43" s="20"/>
    </row>
  </sheetData>
  <mergeCells count="2">
    <mergeCell ref="A39:E39"/>
    <mergeCell ref="A40:E40"/>
  </mergeCells>
  <phoneticPr fontId="1" type="noConversion"/>
  <hyperlinks>
    <hyperlink ref="A40" r:id="rId1" xr:uid="{34DA20C3-4DC9-4EB6-ACBB-C1029553B4A9}"/>
    <hyperlink ref="A39" r:id="rId2" xr:uid="{C1581CB7-700C-46C1-9170-5E043494F24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65C2-B790-4EDD-B819-0F9CBFB2D359}">
  <dimension ref="A1:I28"/>
  <sheetViews>
    <sheetView zoomScale="85" zoomScaleNormal="85" workbookViewId="0">
      <selection activeCell="A2" sqref="A2"/>
    </sheetView>
  </sheetViews>
  <sheetFormatPr defaultRowHeight="16.5" x14ac:dyDescent="0.3"/>
  <cols>
    <col min="1" max="1" width="3.625" style="12" customWidth="1"/>
    <col min="2" max="2" width="14.75" style="11" customWidth="1"/>
    <col min="3" max="3" width="14.125" style="11" customWidth="1"/>
    <col min="4" max="5" width="14.125" style="12" customWidth="1"/>
    <col min="6" max="6" width="33.5" style="12" customWidth="1"/>
    <col min="7" max="7" width="5.5" style="12" customWidth="1"/>
    <col min="8" max="8" width="9.875" style="12" bestFit="1" customWidth="1"/>
    <col min="9" max="16384" width="9" style="12"/>
  </cols>
  <sheetData>
    <row r="1" spans="1:9" ht="26.25" x14ac:dyDescent="0.3">
      <c r="A1" s="1" t="s">
        <v>7</v>
      </c>
    </row>
    <row r="2" spans="1:9" s="13" customFormat="1" x14ac:dyDescent="0.3">
      <c r="A2" s="4"/>
      <c r="B2" s="7"/>
      <c r="C2" s="7"/>
      <c r="D2" s="7"/>
      <c r="E2" s="7"/>
    </row>
    <row r="3" spans="1:9" s="3" customFormat="1" ht="17.25" x14ac:dyDescent="0.3">
      <c r="A3" s="2"/>
      <c r="B3" s="29" t="s">
        <v>26</v>
      </c>
      <c r="D3" s="9"/>
      <c r="E3" s="9"/>
    </row>
    <row r="4" spans="1:9" s="5" customFormat="1" x14ac:dyDescent="0.3">
      <c r="A4" s="2"/>
      <c r="B4" s="35" t="s">
        <v>9</v>
      </c>
      <c r="C4" s="14">
        <v>1000000</v>
      </c>
      <c r="D4" s="32" t="s">
        <v>1</v>
      </c>
      <c r="E4" s="33"/>
    </row>
    <row r="5" spans="1:9" s="5" customFormat="1" x14ac:dyDescent="0.3">
      <c r="A5" s="2"/>
      <c r="B5" s="35" t="s">
        <v>10</v>
      </c>
      <c r="C5" s="14">
        <v>100000</v>
      </c>
      <c r="D5" s="32" t="s">
        <v>2</v>
      </c>
      <c r="E5" s="33"/>
    </row>
    <row r="6" spans="1:9" s="5" customFormat="1" x14ac:dyDescent="0.3">
      <c r="A6" s="2"/>
      <c r="B6" s="35" t="s">
        <v>11</v>
      </c>
      <c r="C6" s="14">
        <v>5</v>
      </c>
      <c r="D6" s="32" t="s">
        <v>3</v>
      </c>
      <c r="E6" s="33"/>
    </row>
    <row r="7" spans="1:9" s="5" customFormat="1" x14ac:dyDescent="0.3">
      <c r="A7" s="2"/>
      <c r="B7" s="36" t="s">
        <v>13</v>
      </c>
      <c r="C7" s="14"/>
      <c r="D7" s="32" t="s">
        <v>17</v>
      </c>
      <c r="E7" s="34"/>
    </row>
    <row r="8" spans="1:9" s="5" customFormat="1" x14ac:dyDescent="0.3">
      <c r="A8" s="2"/>
      <c r="B8" s="12"/>
      <c r="C8" s="12"/>
      <c r="D8" s="12"/>
    </row>
    <row r="9" spans="1:9" s="5" customFormat="1" ht="18" thickBot="1" x14ac:dyDescent="0.35">
      <c r="A9" s="2"/>
      <c r="B9" s="15" t="s">
        <v>14</v>
      </c>
      <c r="D9" s="16"/>
      <c r="E9" s="12"/>
    </row>
    <row r="10" spans="1:9" s="5" customFormat="1" x14ac:dyDescent="0.3">
      <c r="A10" s="2"/>
      <c r="B10" s="49" t="s">
        <v>12</v>
      </c>
      <c r="C10" s="50" t="s">
        <v>15</v>
      </c>
      <c r="D10" s="39" t="s">
        <v>18</v>
      </c>
      <c r="E10" s="40" t="s">
        <v>19</v>
      </c>
      <c r="F10" s="12"/>
      <c r="H10" s="5" t="s">
        <v>20</v>
      </c>
    </row>
    <row r="11" spans="1:9" s="5" customFormat="1" x14ac:dyDescent="0.3">
      <c r="A11" s="2"/>
      <c r="B11" s="51">
        <v>1</v>
      </c>
      <c r="C11" s="52">
        <f>DDB($C$4,$C$5,$C$6,B11)</f>
        <v>400000</v>
      </c>
      <c r="D11" s="41">
        <f>C11</f>
        <v>400000</v>
      </c>
      <c r="E11" s="42">
        <f>$C$4-D11</f>
        <v>600000</v>
      </c>
      <c r="F11" s="5" t="str">
        <f ca="1">_xlfn.FORMULATEXT(C11)</f>
        <v>=DDB($C$4,$C$5,$C$6,B11)</v>
      </c>
      <c r="H11" s="43">
        <f>C4*(2/C6)</f>
        <v>400000</v>
      </c>
      <c r="I11" s="5" t="str">
        <f t="shared" ref="I11:I15" ca="1" si="0">_xlfn.FORMULATEXT(H11)</f>
        <v>=C4*(2/C6)</v>
      </c>
    </row>
    <row r="12" spans="1:9" s="5" customFormat="1" x14ac:dyDescent="0.3">
      <c r="A12" s="2"/>
      <c r="B12" s="51">
        <v>2</v>
      </c>
      <c r="C12" s="52">
        <f>DDB($C$4,$C$5,$C$6,B12)</f>
        <v>240000</v>
      </c>
      <c r="D12" s="41">
        <f>D11+C12</f>
        <v>640000</v>
      </c>
      <c r="E12" s="42">
        <f t="shared" ref="E12:E15" si="1">$C$4-D12</f>
        <v>360000</v>
      </c>
      <c r="F12" s="5" t="str">
        <f t="shared" ref="F12:F15" ca="1" si="2">_xlfn.FORMULATEXT(C12)</f>
        <v>=DDB($C$4,$C$5,$C$6,B12)</v>
      </c>
      <c r="H12" s="43">
        <f>($C$4-SUM($H$11:H11))*(2/$C$6)</f>
        <v>240000</v>
      </c>
      <c r="I12" s="5" t="str">
        <f t="shared" ca="1" si="0"/>
        <v>=($C$4-SUM($H$11:H11))*(2/$C$6)</v>
      </c>
    </row>
    <row r="13" spans="1:9" s="5" customFormat="1" x14ac:dyDescent="0.3">
      <c r="A13" s="2"/>
      <c r="B13" s="51">
        <v>3</v>
      </c>
      <c r="C13" s="52">
        <f>DDB($C$4,$C$5,$C$6,B13)</f>
        <v>144000</v>
      </c>
      <c r="D13" s="41">
        <f t="shared" ref="D13:D15" si="3">D12+C13</f>
        <v>784000</v>
      </c>
      <c r="E13" s="42">
        <f t="shared" si="1"/>
        <v>216000</v>
      </c>
      <c r="F13" s="5" t="str">
        <f t="shared" ca="1" si="2"/>
        <v>=DDB($C$4,$C$5,$C$6,B13)</v>
      </c>
      <c r="H13" s="43">
        <f>($C$4-SUM($H$11:H12))*(2/$C$6)</f>
        <v>144000</v>
      </c>
      <c r="I13" s="5" t="str">
        <f t="shared" ca="1" si="0"/>
        <v>=($C$4-SUM($H$11:H12))*(2/$C$6)</v>
      </c>
    </row>
    <row r="14" spans="1:9" s="5" customFormat="1" x14ac:dyDescent="0.3">
      <c r="A14" s="2"/>
      <c r="B14" s="51">
        <v>4</v>
      </c>
      <c r="C14" s="52">
        <f>DDB($C$4,$C$5,$C$6,B14)</f>
        <v>86400</v>
      </c>
      <c r="D14" s="41">
        <f t="shared" si="3"/>
        <v>870400</v>
      </c>
      <c r="E14" s="42">
        <f t="shared" si="1"/>
        <v>129600</v>
      </c>
      <c r="F14" s="5" t="str">
        <f t="shared" ca="1" si="2"/>
        <v>=DDB($C$4,$C$5,$C$6,B14)</v>
      </c>
      <c r="H14" s="43">
        <f>($C$4-SUM($H$11:H13))*(2/$C$6)</f>
        <v>86400</v>
      </c>
      <c r="I14" s="5" t="str">
        <f t="shared" ca="1" si="0"/>
        <v>=($C$4-SUM($H$11:H13))*(2/$C$6)</v>
      </c>
    </row>
    <row r="15" spans="1:9" s="5" customFormat="1" ht="17.25" thickBot="1" x14ac:dyDescent="0.35">
      <c r="A15" s="2"/>
      <c r="B15" s="53">
        <v>5</v>
      </c>
      <c r="C15" s="54">
        <f>DDB($C$4,$C$5,$C$6,B15)</f>
        <v>29600</v>
      </c>
      <c r="D15" s="41">
        <f t="shared" si="3"/>
        <v>900000</v>
      </c>
      <c r="E15" s="42">
        <f t="shared" si="1"/>
        <v>100000</v>
      </c>
      <c r="F15" s="5" t="str">
        <f t="shared" ca="1" si="2"/>
        <v>=DDB($C$4,$C$5,$C$6,B15)</v>
      </c>
      <c r="H15" s="43">
        <f>($C$4-SUM($H$11:H14))*(2/$C$6)</f>
        <v>51840</v>
      </c>
      <c r="I15" s="5" t="str">
        <f t="shared" ca="1" si="0"/>
        <v>=($C$4-SUM($H$11:H14))*(2/$C$6)</v>
      </c>
    </row>
    <row r="16" spans="1:9" s="18" customFormat="1" ht="15" customHeight="1" x14ac:dyDescent="0.3">
      <c r="A16" s="10"/>
      <c r="B16" s="25"/>
      <c r="C16" s="26"/>
      <c r="E16" s="24"/>
      <c r="F16" s="19"/>
      <c r="H16" s="18" t="s">
        <v>21</v>
      </c>
    </row>
    <row r="17" spans="1:8" s="13" customFormat="1" x14ac:dyDescent="0.3">
      <c r="A17" s="4"/>
      <c r="B17" s="8" t="s">
        <v>8</v>
      </c>
      <c r="C17" s="7"/>
      <c r="D17" s="7"/>
      <c r="E17" s="7"/>
      <c r="H17" s="47">
        <f>C4-C5-D14</f>
        <v>29600</v>
      </c>
    </row>
    <row r="18" spans="1:8" s="13" customFormat="1" x14ac:dyDescent="0.3">
      <c r="A18" s="4"/>
      <c r="B18" s="28" t="s">
        <v>6</v>
      </c>
      <c r="C18" s="7"/>
      <c r="D18" s="7"/>
      <c r="E18" s="7"/>
      <c r="H18" s="48" t="s">
        <v>23</v>
      </c>
    </row>
    <row r="19" spans="1:8" s="13" customFormat="1" x14ac:dyDescent="0.3">
      <c r="A19" s="4"/>
      <c r="C19" s="7"/>
      <c r="D19" s="7"/>
      <c r="E19" s="7"/>
    </row>
    <row r="20" spans="1:8" s="13" customFormat="1" x14ac:dyDescent="0.3">
      <c r="A20" s="4"/>
      <c r="B20" s="28"/>
      <c r="C20" s="7"/>
      <c r="D20" s="7"/>
      <c r="E20" s="7"/>
    </row>
    <row r="21" spans="1:8" s="13" customFormat="1" x14ac:dyDescent="0.3">
      <c r="A21" s="4"/>
      <c r="B21" s="7"/>
      <c r="C21" s="7"/>
      <c r="D21" s="7"/>
      <c r="E21" s="7"/>
    </row>
    <row r="22" spans="1:8" x14ac:dyDescent="0.3">
      <c r="B22" s="12"/>
      <c r="C22" s="12"/>
      <c r="D22" s="20"/>
      <c r="E22" s="20"/>
    </row>
    <row r="23" spans="1:8" customFormat="1" x14ac:dyDescent="0.3">
      <c r="A23" s="37" t="s">
        <v>16</v>
      </c>
      <c r="C23" s="38"/>
    </row>
    <row r="24" spans="1:8" s="6" customFormat="1" ht="23.25" x14ac:dyDescent="0.35">
      <c r="A24" s="56" t="s">
        <v>5</v>
      </c>
      <c r="B24" s="56"/>
      <c r="C24" s="56"/>
      <c r="D24" s="56"/>
      <c r="E24" s="56"/>
    </row>
    <row r="25" spans="1:8" s="6" customFormat="1" ht="23.25" x14ac:dyDescent="0.35">
      <c r="A25" s="56" t="s">
        <v>0</v>
      </c>
      <c r="B25" s="56"/>
      <c r="C25" s="56"/>
      <c r="D25" s="56"/>
      <c r="E25" s="56"/>
    </row>
    <row r="26" spans="1:8" s="5" customFormat="1" x14ac:dyDescent="0.3">
      <c r="B26" s="21"/>
      <c r="C26" s="21"/>
      <c r="D26" s="22"/>
      <c r="E26" s="22"/>
    </row>
    <row r="27" spans="1:8" x14ac:dyDescent="0.3">
      <c r="B27" s="12"/>
      <c r="C27" s="12"/>
      <c r="D27" s="20"/>
      <c r="E27" s="20"/>
    </row>
    <row r="28" spans="1:8" x14ac:dyDescent="0.3">
      <c r="B28" s="12"/>
      <c r="C28" s="12"/>
      <c r="D28" s="20"/>
      <c r="E28" s="20"/>
    </row>
  </sheetData>
  <mergeCells count="2">
    <mergeCell ref="A24:E24"/>
    <mergeCell ref="A25:E25"/>
  </mergeCells>
  <phoneticPr fontId="1" type="noConversion"/>
  <hyperlinks>
    <hyperlink ref="A25" r:id="rId1" xr:uid="{CD5A2772-4E97-4D7C-A842-76C44A6666C3}"/>
    <hyperlink ref="A24" r:id="rId2" xr:uid="{08144347-476E-4CEE-8E39-64EEB2F7076D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함수사용법</vt:lpstr>
      <vt:lpstr>함수사용법-마지막연도-조정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2022-03-14T06:12:09Z</dcterms:modified>
</cp:coreProperties>
</file>