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현재_통합_문서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thjung\Downloads\새 폴더 (3)\"/>
    </mc:Choice>
  </mc:AlternateContent>
  <xr:revisionPtr revIDLastSave="0" documentId="13_ncr:1_{14CF32CC-5B1C-44D6-BFC6-867A7547D9A7}" xr6:coauthVersionLast="47" xr6:coauthVersionMax="47" xr10:uidLastSave="{00000000-0000-0000-0000-000000000000}"/>
  <bookViews>
    <workbookView xWindow="-120" yWindow="-120" windowWidth="29040" windowHeight="15720" tabRatio="745" xr2:uid="{56E147D9-B589-40D0-A3BE-88AC97CD1B5F}"/>
  </bookViews>
  <sheets>
    <sheet name="엑셀표" sheetId="87" r:id="rId1"/>
    <sheet name="표의 구조적 참조방식 정리" sheetId="9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87" l="1"/>
  <c r="H3" i="87"/>
  <c r="H4" i="87"/>
  <c r="H5" i="87"/>
  <c r="H6" i="87"/>
  <c r="H7" i="87"/>
  <c r="H8" i="87"/>
  <c r="H9" i="87"/>
  <c r="H10" i="87"/>
  <c r="H11" i="87"/>
  <c r="H12" i="87"/>
  <c r="H13" i="87"/>
  <c r="H14" i="87"/>
  <c r="H15" i="87"/>
  <c r="H16" i="87"/>
  <c r="H17" i="87"/>
  <c r="H18" i="87"/>
  <c r="H19" i="87"/>
  <c r="H20" i="87"/>
  <c r="H21" i="87"/>
  <c r="H22" i="87"/>
  <c r="C23" i="87"/>
  <c r="G23" i="87"/>
  <c r="G39" i="87" s="1"/>
  <c r="G42" i="87"/>
  <c r="K3" i="87"/>
  <c r="K2" i="87"/>
  <c r="H38" i="87"/>
  <c r="H42" i="87"/>
  <c r="K4" i="87"/>
  <c r="H39" i="87"/>
  <c r="G26" i="87" l="1"/>
  <c r="G27" i="87"/>
  <c r="J4" i="87"/>
  <c r="J3" i="87"/>
  <c r="J2" i="87"/>
  <c r="G35" i="87"/>
  <c r="G34" i="87"/>
  <c r="G30" i="87"/>
  <c r="G38" i="87"/>
  <c r="H30" i="87"/>
  <c r="H33" i="87"/>
  <c r="H27" i="87"/>
  <c r="H26" i="87"/>
  <c r="H35" i="87"/>
  <c r="H34" i="87"/>
  <c r="G33" i="87" l="1"/>
</calcChain>
</file>

<file path=xl/sharedStrings.xml><?xml version="1.0" encoding="utf-8"?>
<sst xmlns="http://schemas.openxmlformats.org/spreadsheetml/2006/main" count="170" uniqueCount="100">
  <si>
    <t>이름</t>
    <phoneticPr fontId="2" type="noConversion"/>
  </si>
  <si>
    <t>본부</t>
    <phoneticPr fontId="2" type="noConversion"/>
  </si>
  <si>
    <t>팀</t>
    <phoneticPr fontId="2" type="noConversion"/>
  </si>
  <si>
    <t>직책</t>
    <phoneticPr fontId="2" type="noConversion"/>
  </si>
  <si>
    <t>직위</t>
    <phoneticPr fontId="2" type="noConversion"/>
  </si>
  <si>
    <t>사번</t>
    <phoneticPr fontId="2" type="noConversion"/>
  </si>
  <si>
    <t>인사팀</t>
    <phoneticPr fontId="2" type="noConversion"/>
  </si>
  <si>
    <t>총무팀</t>
    <phoneticPr fontId="2" type="noConversion"/>
  </si>
  <si>
    <t>회계팀</t>
    <phoneticPr fontId="2" type="noConversion"/>
  </si>
  <si>
    <t>오인영</t>
    <phoneticPr fontId="2" type="noConversion"/>
  </si>
  <si>
    <t>팀장</t>
    <phoneticPr fontId="2" type="noConversion"/>
  </si>
  <si>
    <t>부장</t>
    <phoneticPr fontId="2" type="noConversion"/>
  </si>
  <si>
    <t>김수로</t>
    <phoneticPr fontId="2" type="noConversion"/>
  </si>
  <si>
    <t>팀원</t>
    <phoneticPr fontId="2" type="noConversion"/>
  </si>
  <si>
    <t>차장</t>
    <phoneticPr fontId="2" type="noConversion"/>
  </si>
  <si>
    <t>윤아라</t>
    <phoneticPr fontId="2" type="noConversion"/>
  </si>
  <si>
    <t>과장</t>
    <phoneticPr fontId="2" type="noConversion"/>
  </si>
  <si>
    <t>이현서</t>
    <phoneticPr fontId="2" type="noConversion"/>
  </si>
  <si>
    <t>대리</t>
    <phoneticPr fontId="2" type="noConversion"/>
  </si>
  <si>
    <t>김아람</t>
    <phoneticPr fontId="2" type="noConversion"/>
  </si>
  <si>
    <t>사원</t>
    <phoneticPr fontId="2" type="noConversion"/>
  </si>
  <si>
    <t>영업1팀</t>
    <phoneticPr fontId="2" type="noConversion"/>
  </si>
  <si>
    <t>영업2팀</t>
    <phoneticPr fontId="2" type="noConversion"/>
  </si>
  <si>
    <t>영업3팀</t>
    <phoneticPr fontId="2" type="noConversion"/>
  </si>
  <si>
    <t>영업본부</t>
    <phoneticPr fontId="2" type="noConversion"/>
  </si>
  <si>
    <t>경영지원본부</t>
    <phoneticPr fontId="2" type="noConversion"/>
  </si>
  <si>
    <t>김미란</t>
    <phoneticPr fontId="2" type="noConversion"/>
  </si>
  <si>
    <t>박해미</t>
    <phoneticPr fontId="2" type="noConversion"/>
  </si>
  <si>
    <t>나현주</t>
    <phoneticPr fontId="2" type="noConversion"/>
  </si>
  <si>
    <t>박소윤</t>
    <phoneticPr fontId="2" type="noConversion"/>
  </si>
  <si>
    <t>박성광</t>
    <phoneticPr fontId="2" type="noConversion"/>
  </si>
  <si>
    <t>노준호</t>
    <phoneticPr fontId="2" type="noConversion"/>
  </si>
  <si>
    <t>남주희</t>
    <phoneticPr fontId="2" type="noConversion"/>
  </si>
  <si>
    <t>성유리</t>
    <phoneticPr fontId="2" type="noConversion"/>
  </si>
  <si>
    <t>이요한</t>
    <phoneticPr fontId="2" type="noConversion"/>
  </si>
  <si>
    <t>최성은</t>
    <phoneticPr fontId="2" type="noConversion"/>
  </si>
  <si>
    <t>나인사</t>
    <phoneticPr fontId="2" type="noConversion"/>
  </si>
  <si>
    <t>박총무</t>
    <phoneticPr fontId="2" type="noConversion"/>
  </si>
  <si>
    <t>김아성</t>
    <phoneticPr fontId="2" type="noConversion"/>
  </si>
  <si>
    <t>이승기</t>
    <phoneticPr fontId="2" type="noConversion"/>
  </si>
  <si>
    <t>이상윤</t>
    <phoneticPr fontId="2" type="noConversion"/>
  </si>
  <si>
    <t>K1501</t>
    <phoneticPr fontId="2" type="noConversion"/>
  </si>
  <si>
    <t>K1504</t>
  </si>
  <si>
    <t>K1505</t>
  </si>
  <si>
    <t>K1506</t>
  </si>
  <si>
    <t>K1507</t>
  </si>
  <si>
    <t>K1508</t>
  </si>
  <si>
    <t>K1509</t>
  </si>
  <si>
    <t>K1510</t>
  </si>
  <si>
    <t>K1514</t>
  </si>
  <si>
    <t>K1515</t>
  </si>
  <si>
    <t>K1516</t>
  </si>
  <si>
    <t>K1520</t>
  </si>
  <si>
    <t>K1521</t>
  </si>
  <si>
    <t>K1522</t>
  </si>
  <si>
    <t>K1524</t>
  </si>
  <si>
    <t>K1525</t>
  </si>
  <si>
    <t>K1526</t>
  </si>
  <si>
    <t>K1527</t>
  </si>
  <si>
    <t>K1531</t>
  </si>
  <si>
    <t>K1532</t>
  </si>
  <si>
    <t>K1533</t>
  </si>
  <si>
    <t>월급여</t>
    <phoneticPr fontId="2" type="noConversion"/>
  </si>
  <si>
    <t>기획팀</t>
    <phoneticPr fontId="2" type="noConversion"/>
  </si>
  <si>
    <t>박기획</t>
    <phoneticPr fontId="2" type="noConversion"/>
  </si>
  <si>
    <t>요약</t>
  </si>
  <si>
    <t>연봉</t>
    <phoneticPr fontId="2" type="noConversion"/>
  </si>
  <si>
    <t>머리글 참조</t>
    <phoneticPr fontId="2" type="noConversion"/>
  </si>
  <si>
    <t>데이터 참조</t>
    <phoneticPr fontId="2" type="noConversion"/>
  </si>
  <si>
    <t>요약 참조</t>
    <phoneticPr fontId="2" type="noConversion"/>
  </si>
  <si>
    <t>직원 수</t>
    <phoneticPr fontId="2" type="noConversion"/>
  </si>
  <si>
    <t>월급여 합계</t>
    <phoneticPr fontId="2" type="noConversion"/>
  </si>
  <si>
    <t>특정 열 참조</t>
    <phoneticPr fontId="2" type="noConversion"/>
  </si>
  <si>
    <t>머리글 열의 개수</t>
    <phoneticPr fontId="2" type="noConversion"/>
  </si>
  <si>
    <t>데이터 영역에 값이 있는 셀의 개수</t>
    <phoneticPr fontId="2" type="noConversion"/>
  </si>
  <si>
    <t>데이터 영역에서 월급여 열의 합계</t>
    <phoneticPr fontId="2" type="noConversion"/>
  </si>
  <si>
    <t>요약행의 이름 항목의 값(직원 수)</t>
    <phoneticPr fontId="2" type="noConversion"/>
  </si>
  <si>
    <t>단일 행 참조</t>
    <phoneticPr fontId="2" type="noConversion"/>
  </si>
  <si>
    <t>전체 참조</t>
    <phoneticPr fontId="2" type="noConversion"/>
  </si>
  <si>
    <t>머리글,데이터,요약을 포함한 전체의 행수</t>
    <phoneticPr fontId="2" type="noConversion"/>
  </si>
  <si>
    <t>요약행의 월급여(월급여 합계)</t>
    <phoneticPr fontId="2" type="noConversion"/>
  </si>
  <si>
    <t>표 이름 '인사'의 월급여 합계(위와 동일)</t>
    <phoneticPr fontId="2" type="noConversion"/>
  </si>
  <si>
    <t>참조 방식</t>
  </si>
  <si>
    <t>설명</t>
  </si>
  <si>
    <t>표이름[@머리글]</t>
  </si>
  <si>
    <t>표이름[머리글]</t>
  </si>
  <si>
    <t>표의 특정 열 전체를 참조</t>
  </si>
  <si>
    <r>
      <rPr>
        <sz val="11"/>
        <color rgb="FF292929"/>
        <rFont val="맑은 고딕"/>
        <family val="3"/>
        <charset val="129"/>
      </rPr>
      <t>표에서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동일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행을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참조</t>
    </r>
    <phoneticPr fontId="2" type="noConversion"/>
  </si>
  <si>
    <r>
      <rPr>
        <sz val="11"/>
        <color rgb="FF292929"/>
        <rFont val="맑은 고딕"/>
        <family val="3"/>
        <charset val="129"/>
      </rPr>
      <t>표의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안에서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참조할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때는</t>
    </r>
    <r>
      <rPr>
        <sz val="11"/>
        <color rgb="FF292929"/>
        <rFont val="Arial"/>
        <family val="3"/>
        <charset val="129"/>
      </rPr>
      <t xml:space="preserve">
</t>
    </r>
    <r>
      <rPr>
        <b/>
        <sz val="11"/>
        <color rgb="FF008000"/>
        <rFont val="Arial"/>
        <family val="3"/>
        <charset val="129"/>
      </rPr>
      <t>[@</t>
    </r>
    <r>
      <rPr>
        <b/>
        <sz val="11"/>
        <color rgb="FF008000"/>
        <rFont val="Malgun Gothic"/>
        <family val="3"/>
        <charset val="129"/>
      </rPr>
      <t>머리글</t>
    </r>
    <r>
      <rPr>
        <b/>
        <sz val="11"/>
        <color rgb="FF008000"/>
        <rFont val="Arial"/>
        <family val="3"/>
        <charset val="129"/>
      </rPr>
      <t>]</t>
    </r>
    <r>
      <rPr>
        <sz val="11"/>
        <color rgb="FF292929"/>
        <rFont val="Malgun Gothic"/>
        <family val="3"/>
        <charset val="129"/>
      </rPr>
      <t>의</t>
    </r>
    <r>
      <rPr>
        <sz val="11"/>
        <color rgb="FF292929"/>
        <rFont val="Arial"/>
        <family val="3"/>
        <charset val="129"/>
      </rPr>
      <t xml:space="preserve"> </t>
    </r>
    <r>
      <rPr>
        <sz val="11"/>
        <color rgb="FF292929"/>
        <rFont val="Malgun Gothic"/>
        <family val="3"/>
        <charset val="129"/>
      </rPr>
      <t>형식으로</t>
    </r>
    <r>
      <rPr>
        <sz val="11"/>
        <color rgb="FF292929"/>
        <rFont val="Arial"/>
        <family val="3"/>
        <charset val="129"/>
      </rPr>
      <t xml:space="preserve"> '</t>
    </r>
    <r>
      <rPr>
        <sz val="11"/>
        <color rgb="FF292929"/>
        <rFont val="Malgun Gothic"/>
        <family val="3"/>
        <charset val="129"/>
      </rPr>
      <t>표</t>
    </r>
    <r>
      <rPr>
        <sz val="11"/>
        <color rgb="FF292929"/>
        <rFont val="Arial"/>
        <family val="3"/>
        <charset val="129"/>
      </rPr>
      <t xml:space="preserve"> </t>
    </r>
    <r>
      <rPr>
        <sz val="11"/>
        <color rgb="FF292929"/>
        <rFont val="Malgun Gothic"/>
        <family val="3"/>
        <charset val="129"/>
      </rPr>
      <t>이름</t>
    </r>
    <r>
      <rPr>
        <sz val="11"/>
        <color rgb="FF292929"/>
        <rFont val="Arial"/>
        <family val="3"/>
        <charset val="129"/>
      </rPr>
      <t>'</t>
    </r>
    <r>
      <rPr>
        <sz val="11"/>
        <color rgb="FF292929"/>
        <rFont val="Malgun Gothic"/>
        <family val="3"/>
        <charset val="129"/>
      </rPr>
      <t>을</t>
    </r>
    <r>
      <rPr>
        <sz val="11"/>
        <color rgb="FF292929"/>
        <rFont val="Arial"/>
        <family val="3"/>
        <charset val="129"/>
      </rPr>
      <t xml:space="preserve"> </t>
    </r>
    <r>
      <rPr>
        <sz val="11"/>
        <color rgb="FF292929"/>
        <rFont val="Malgun Gothic"/>
        <family val="3"/>
        <charset val="129"/>
      </rPr>
      <t>앞에</t>
    </r>
    <r>
      <rPr>
        <sz val="11"/>
        <color rgb="FF292929"/>
        <rFont val="Arial"/>
        <family val="3"/>
        <charset val="129"/>
      </rPr>
      <t xml:space="preserve"> </t>
    </r>
    <r>
      <rPr>
        <sz val="11"/>
        <color rgb="FF292929"/>
        <rFont val="Malgun Gothic"/>
        <family val="3"/>
        <charset val="129"/>
      </rPr>
      <t>붙이지</t>
    </r>
    <r>
      <rPr>
        <sz val="11"/>
        <color rgb="FF292929"/>
        <rFont val="Arial"/>
        <family val="3"/>
        <charset val="129"/>
      </rPr>
      <t xml:space="preserve"> </t>
    </r>
    <r>
      <rPr>
        <sz val="11"/>
        <color rgb="FF292929"/>
        <rFont val="Malgun Gothic"/>
        <family val="3"/>
        <charset val="129"/>
      </rPr>
      <t>않아도</t>
    </r>
    <r>
      <rPr>
        <sz val="11"/>
        <color rgb="FF292929"/>
        <rFont val="Arial"/>
        <family val="3"/>
        <charset val="129"/>
      </rPr>
      <t xml:space="preserve"> </t>
    </r>
    <r>
      <rPr>
        <sz val="11"/>
        <color rgb="FF292929"/>
        <rFont val="Malgun Gothic"/>
        <family val="3"/>
        <charset val="129"/>
      </rPr>
      <t>된다</t>
    </r>
    <r>
      <rPr>
        <sz val="11"/>
        <color rgb="FF292929"/>
        <rFont val="Arial"/>
        <family val="3"/>
        <charset val="129"/>
      </rPr>
      <t>.</t>
    </r>
    <phoneticPr fontId="2" type="noConversion"/>
  </si>
  <si>
    <r>
      <rPr>
        <sz val="11"/>
        <color rgb="FF292929"/>
        <rFont val="맑은 고딕"/>
        <family val="3"/>
        <charset val="129"/>
      </rPr>
      <t>표의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안에서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참조할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맑은 고딕"/>
        <family val="3"/>
        <charset val="129"/>
      </rPr>
      <t>때는</t>
    </r>
    <r>
      <rPr>
        <sz val="11"/>
        <color rgb="FF292929"/>
        <rFont val="Arial"/>
        <family val="2"/>
      </rPr>
      <t xml:space="preserve">
</t>
    </r>
    <r>
      <rPr>
        <b/>
        <sz val="11"/>
        <color rgb="FF008000"/>
        <rFont val="Arial"/>
        <family val="2"/>
      </rPr>
      <t>[</t>
    </r>
    <r>
      <rPr>
        <b/>
        <sz val="11"/>
        <color rgb="FF008000"/>
        <rFont val="Malgun Gothic"/>
        <family val="2"/>
        <charset val="129"/>
      </rPr>
      <t>머리글</t>
    </r>
    <r>
      <rPr>
        <b/>
        <sz val="11"/>
        <color rgb="FF008000"/>
        <rFont val="Arial"/>
        <family val="2"/>
      </rPr>
      <t>]</t>
    </r>
    <r>
      <rPr>
        <sz val="11"/>
        <color rgb="FF292929"/>
        <rFont val="Malgun Gothic"/>
        <family val="2"/>
        <charset val="129"/>
      </rPr>
      <t>의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Malgun Gothic"/>
        <family val="2"/>
        <charset val="129"/>
      </rPr>
      <t>형식으로</t>
    </r>
    <r>
      <rPr>
        <sz val="11"/>
        <color rgb="FF292929"/>
        <rFont val="Arial"/>
        <family val="2"/>
      </rPr>
      <t xml:space="preserve"> '</t>
    </r>
    <r>
      <rPr>
        <sz val="11"/>
        <color rgb="FF292929"/>
        <rFont val="Malgun Gothic"/>
        <family val="2"/>
        <charset val="129"/>
      </rPr>
      <t>표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Malgun Gothic"/>
        <family val="2"/>
        <charset val="129"/>
      </rPr>
      <t>이름</t>
    </r>
    <r>
      <rPr>
        <sz val="11"/>
        <color rgb="FF292929"/>
        <rFont val="Arial"/>
        <family val="2"/>
      </rPr>
      <t>'</t>
    </r>
    <r>
      <rPr>
        <sz val="11"/>
        <color rgb="FF292929"/>
        <rFont val="Malgun Gothic"/>
        <family val="2"/>
        <charset val="129"/>
      </rPr>
      <t>을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Malgun Gothic"/>
        <family val="2"/>
        <charset val="129"/>
      </rPr>
      <t>앞에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Malgun Gothic"/>
        <family val="2"/>
        <charset val="129"/>
      </rPr>
      <t>붙이지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Malgun Gothic"/>
        <family val="2"/>
        <charset val="129"/>
      </rPr>
      <t>않아도</t>
    </r>
    <r>
      <rPr>
        <sz val="11"/>
        <color rgb="FF292929"/>
        <rFont val="Arial"/>
        <family val="2"/>
      </rPr>
      <t xml:space="preserve"> </t>
    </r>
    <r>
      <rPr>
        <sz val="11"/>
        <color rgb="FF292929"/>
        <rFont val="Malgun Gothic"/>
        <family val="2"/>
        <charset val="129"/>
      </rPr>
      <t>된다</t>
    </r>
    <r>
      <rPr>
        <sz val="11"/>
        <color rgb="FF292929"/>
        <rFont val="Arial"/>
        <family val="2"/>
      </rPr>
      <t>.</t>
    </r>
    <phoneticPr fontId="2" type="noConversion"/>
  </si>
  <si>
    <t>&lt; #기호를 이용한 표의 구조적 참조 방식 정리 &gt;</t>
  </si>
  <si>
    <t>표이름[#머리글]</t>
  </si>
  <si>
    <t>표의 머리글 행을 참조</t>
  </si>
  <si>
    <t>표이름[#데이터]</t>
  </si>
  <si>
    <t>표의 머리글 행과 요약 행을 제외한 영역을 참조</t>
  </si>
  <si>
    <t>표이름[#요약]</t>
  </si>
  <si>
    <t>표의 요약 행을 참조</t>
  </si>
  <si>
    <t>표이름[#전체]</t>
  </si>
  <si>
    <t>표의 머리글 행,데이터 행,요약 행을 모두 포함하여 참조</t>
  </si>
  <si>
    <t>&lt; 표의 구조적 참조 방식 정리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</si>
</sst>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_-* #,##0_-;\-* #,##0_-;_-* &quot;-&quot;??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292929"/>
      <name val="Arial"/>
      <family val="2"/>
    </font>
    <font>
      <b/>
      <sz val="11"/>
      <color rgb="FF292929"/>
      <name val="Arial"/>
      <family val="2"/>
    </font>
    <font>
      <b/>
      <sz val="11"/>
      <color rgb="FF008000"/>
      <name val="Arial"/>
      <family val="2"/>
    </font>
    <font>
      <sz val="11"/>
      <color rgb="FF292929"/>
      <name val="맑은 고딕"/>
      <family val="3"/>
      <charset val="129"/>
    </font>
    <font>
      <sz val="11"/>
      <color rgb="FF292929"/>
      <name val="Arial"/>
      <family val="3"/>
      <charset val="129"/>
    </font>
    <font>
      <sz val="11"/>
      <color rgb="FF292929"/>
      <name val="Malgun Gothic"/>
      <family val="3"/>
      <charset val="129"/>
    </font>
    <font>
      <sz val="11"/>
      <color rgb="FF292929"/>
      <name val="Malgun Gothic"/>
      <family val="2"/>
      <charset val="129"/>
    </font>
    <font>
      <b/>
      <sz val="11"/>
      <color rgb="FF008000"/>
      <name val="Arial"/>
      <family val="3"/>
      <charset val="129"/>
    </font>
    <font>
      <b/>
      <sz val="11"/>
      <color rgb="FF008000"/>
      <name val="Malgun Gothic"/>
      <family val="3"/>
      <charset val="129"/>
    </font>
    <font>
      <b/>
      <sz val="11"/>
      <color rgb="FF008000"/>
      <name val="Malgun Gothic"/>
      <family val="2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176" fontId="4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8" xfId="0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1" fontId="4" fillId="0" borderId="1" xfId="1" applyFont="1" applyFill="1" applyBorder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21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7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numFmt numFmtId="17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A398B910-ABDA-400D-AD90-BE0604CAE988}"/>
  </tableStyles>
  <colors>
    <mruColors>
      <color rgb="FF008000"/>
      <color rgb="FFFF0000"/>
      <color rgb="FF00990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0B9416-A312-4283-833E-585DDEAD2FDA}" name="인사" displayName="인사" ref="A1:H23" totalsRowCount="1" headerRowDxfId="20" dataDxfId="18" headerRowBorderDxfId="19" tableBorderDxfId="17" totalsRowBorderDxfId="16">
  <autoFilter ref="A1:H22" xr:uid="{670B9416-A312-4283-833E-585DDEAD2FDA}"/>
  <tableColumns count="8">
    <tableColumn id="1" xr3:uid="{C6D249C4-A001-4DB0-9E1F-FE2C0BAE86F9}" name="본부" totalsRowLabel="요약" dataDxfId="15" totalsRowDxfId="14"/>
    <tableColumn id="2" xr3:uid="{C07E0DA6-7690-4732-B83F-631AE76149F7}" name="팀" dataDxfId="13" totalsRowDxfId="12"/>
    <tableColumn id="3" xr3:uid="{BB3C5F25-2790-4787-8522-C8DCA23F80C1}" name="이름" totalsRowFunction="count" dataDxfId="11" totalsRowDxfId="10"/>
    <tableColumn id="4" xr3:uid="{B8AFE049-E270-4504-81F4-4C2C80D2C980}" name="직책" dataDxfId="9" totalsRowDxfId="8"/>
    <tableColumn id="5" xr3:uid="{C72B56CA-E98A-4C15-84D5-6D2DDF9C0434}" name="직위" dataDxfId="7" totalsRowDxfId="6"/>
    <tableColumn id="6" xr3:uid="{33D97970-5BC2-4443-83FC-6CF4D15A2A22}" name="사번" dataDxfId="5" totalsRowDxfId="4"/>
    <tableColumn id="7" xr3:uid="{00811D00-746B-4A1B-8F25-932E80E77D9C}" name="월급여" totalsRowFunction="sum" dataDxfId="3" totalsRowDxfId="2"/>
    <tableColumn id="8" xr3:uid="{9D6B2EDA-B393-4D85-9FA2-305D2DD972C8}" name="연봉" dataDxfId="1" totalsRowDxfId="0">
      <calculatedColumnFormula>인사[[#This Row],[월급여]]*12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EA7D-0BDA-4949-91B9-15CE746F45D5}">
  <sheetPr codeName="Sheet3"/>
  <dimension ref="A1:K42"/>
  <sheetViews>
    <sheetView tabSelected="1" zoomScale="85" zoomScaleNormal="85" workbookViewId="0"/>
  </sheetViews>
  <sheetFormatPr defaultRowHeight="16.5"/>
  <cols>
    <col min="1" max="1" width="13" style="6" bestFit="1" customWidth="1"/>
    <col min="2" max="2" width="11" style="6" customWidth="1"/>
    <col min="3" max="3" width="8.75" style="6" customWidth="1"/>
    <col min="4" max="4" width="7.375" style="6" customWidth="1"/>
    <col min="5" max="6" width="9" style="6"/>
    <col min="7" max="7" width="15.375" style="6" customWidth="1"/>
    <col min="8" max="8" width="13.25" style="6" customWidth="1"/>
    <col min="9" max="9" width="6.375" style="6" customWidth="1"/>
    <col min="10" max="10" width="17.75" style="6" customWidth="1"/>
    <col min="11" max="11" width="30.5" style="6" bestFit="1" customWidth="1"/>
    <col min="12" max="16384" width="9" style="6"/>
  </cols>
  <sheetData>
    <row r="1" spans="1:11" s="1" customFormat="1" ht="17.25">
      <c r="A1" s="9" t="s">
        <v>1</v>
      </c>
      <c r="B1" s="10" t="s">
        <v>2</v>
      </c>
      <c r="C1" s="10" t="s">
        <v>0</v>
      </c>
      <c r="D1" s="10" t="s">
        <v>3</v>
      </c>
      <c r="E1" s="10" t="s">
        <v>4</v>
      </c>
      <c r="F1" s="10" t="s">
        <v>5</v>
      </c>
      <c r="G1" s="11" t="s">
        <v>62</v>
      </c>
      <c r="H1" s="10" t="s">
        <v>66</v>
      </c>
      <c r="J1" s="19" t="s">
        <v>77</v>
      </c>
    </row>
    <row r="2" spans="1:11">
      <c r="A2" s="7" t="s">
        <v>25</v>
      </c>
      <c r="B2" s="2" t="s">
        <v>63</v>
      </c>
      <c r="C2" s="2" t="s">
        <v>64</v>
      </c>
      <c r="D2" s="2" t="s">
        <v>10</v>
      </c>
      <c r="E2" s="2" t="s">
        <v>11</v>
      </c>
      <c r="F2" s="4" t="s">
        <v>42</v>
      </c>
      <c r="G2" s="8">
        <v>6830000</v>
      </c>
      <c r="H2" s="15">
        <f>인사[[#This Row],[월급여]]*12</f>
        <v>81960000</v>
      </c>
      <c r="J2" s="5">
        <f>인사[[#This Row],[월급여]]</f>
        <v>6830000</v>
      </c>
      <c r="K2" s="6" t="str">
        <f ca="1">_xlfn.FORMULATEXT(J2)</f>
        <v>=인사[@월급여]</v>
      </c>
    </row>
    <row r="3" spans="1:11">
      <c r="A3" s="7" t="s">
        <v>25</v>
      </c>
      <c r="B3" s="2" t="s">
        <v>63</v>
      </c>
      <c r="C3" s="2" t="s">
        <v>17</v>
      </c>
      <c r="D3" s="2" t="s">
        <v>13</v>
      </c>
      <c r="E3" s="2" t="s">
        <v>18</v>
      </c>
      <c r="F3" s="4" t="s">
        <v>55</v>
      </c>
      <c r="G3" s="8">
        <v>4230000</v>
      </c>
      <c r="H3" s="5">
        <f>인사[[#This Row],[월급여]]*12</f>
        <v>50760000</v>
      </c>
      <c r="J3" s="5">
        <f>인사[[#This Row],[월급여]]</f>
        <v>4230000</v>
      </c>
      <c r="K3" s="6" t="str">
        <f ca="1">_xlfn.FORMULATEXT(J3)</f>
        <v>=인사[@월급여]</v>
      </c>
    </row>
    <row r="4" spans="1:11">
      <c r="A4" s="7" t="s">
        <v>25</v>
      </c>
      <c r="B4" s="2" t="s">
        <v>63</v>
      </c>
      <c r="C4" s="2" t="s">
        <v>19</v>
      </c>
      <c r="D4" s="2" t="s">
        <v>13</v>
      </c>
      <c r="E4" s="2" t="s">
        <v>20</v>
      </c>
      <c r="F4" s="4" t="s">
        <v>59</v>
      </c>
      <c r="G4" s="8">
        <v>3580000</v>
      </c>
      <c r="H4" s="5">
        <f>인사[[#This Row],[월급여]]*12</f>
        <v>42960000</v>
      </c>
      <c r="J4" s="5">
        <f>G2</f>
        <v>6830000</v>
      </c>
      <c r="K4" s="6" t="str">
        <f ca="1">_xlfn.FORMULATEXT(J4)</f>
        <v>=G2</v>
      </c>
    </row>
    <row r="5" spans="1:11">
      <c r="A5" s="7" t="s">
        <v>25</v>
      </c>
      <c r="B5" s="2" t="s">
        <v>6</v>
      </c>
      <c r="C5" s="2" t="s">
        <v>36</v>
      </c>
      <c r="D5" s="2" t="s">
        <v>10</v>
      </c>
      <c r="E5" s="2" t="s">
        <v>11</v>
      </c>
      <c r="F5" s="4" t="s">
        <v>43</v>
      </c>
      <c r="G5" s="8">
        <v>6950000</v>
      </c>
      <c r="H5" s="5">
        <f>인사[[#This Row],[월급여]]*12</f>
        <v>83400000</v>
      </c>
    </row>
    <row r="6" spans="1:11">
      <c r="A6" s="7" t="s">
        <v>25</v>
      </c>
      <c r="B6" s="2" t="s">
        <v>6</v>
      </c>
      <c r="C6" s="2" t="s">
        <v>35</v>
      </c>
      <c r="D6" s="2" t="s">
        <v>13</v>
      </c>
      <c r="E6" s="2" t="s">
        <v>18</v>
      </c>
      <c r="F6" s="4" t="s">
        <v>56</v>
      </c>
      <c r="G6" s="8">
        <v>4330000</v>
      </c>
      <c r="H6" s="5">
        <f>인사[[#This Row],[월급여]]*12</f>
        <v>51960000</v>
      </c>
    </row>
    <row r="7" spans="1:11">
      <c r="A7" s="7" t="s">
        <v>25</v>
      </c>
      <c r="B7" s="2" t="s">
        <v>6</v>
      </c>
      <c r="C7" s="2" t="s">
        <v>34</v>
      </c>
      <c r="D7" s="2" t="s">
        <v>13</v>
      </c>
      <c r="E7" s="2" t="s">
        <v>20</v>
      </c>
      <c r="F7" s="4" t="s">
        <v>60</v>
      </c>
      <c r="G7" s="8">
        <v>3880000</v>
      </c>
      <c r="H7" s="5">
        <f>인사[[#This Row],[월급여]]*12</f>
        <v>46560000</v>
      </c>
    </row>
    <row r="8" spans="1:11">
      <c r="A8" s="7" t="s">
        <v>25</v>
      </c>
      <c r="B8" s="2" t="s">
        <v>7</v>
      </c>
      <c r="C8" s="2" t="s">
        <v>37</v>
      </c>
      <c r="D8" s="2" t="s">
        <v>10</v>
      </c>
      <c r="E8" s="2" t="s">
        <v>14</v>
      </c>
      <c r="F8" s="4" t="s">
        <v>49</v>
      </c>
      <c r="G8" s="8">
        <v>6040000</v>
      </c>
      <c r="H8" s="5">
        <f>인사[[#This Row],[월급여]]*12</f>
        <v>72480000</v>
      </c>
    </row>
    <row r="9" spans="1:11">
      <c r="A9" s="7" t="s">
        <v>25</v>
      </c>
      <c r="B9" s="2" t="s">
        <v>7</v>
      </c>
      <c r="C9" s="2" t="s">
        <v>38</v>
      </c>
      <c r="D9" s="2" t="s">
        <v>13</v>
      </c>
      <c r="E9" s="2" t="s">
        <v>18</v>
      </c>
      <c r="F9" s="4" t="s">
        <v>57</v>
      </c>
      <c r="G9" s="8">
        <v>4630000</v>
      </c>
      <c r="H9" s="5">
        <f>인사[[#This Row],[월급여]]*12</f>
        <v>55560000</v>
      </c>
    </row>
    <row r="10" spans="1:11">
      <c r="A10" s="7" t="s">
        <v>25</v>
      </c>
      <c r="B10" s="2" t="s">
        <v>8</v>
      </c>
      <c r="C10" s="2" t="s">
        <v>9</v>
      </c>
      <c r="D10" s="2" t="s">
        <v>10</v>
      </c>
      <c r="E10" s="2" t="s">
        <v>11</v>
      </c>
      <c r="F10" s="4" t="s">
        <v>44</v>
      </c>
      <c r="G10" s="8">
        <v>6750000</v>
      </c>
      <c r="H10" s="5">
        <f>인사[[#This Row],[월급여]]*12</f>
        <v>81000000</v>
      </c>
    </row>
    <row r="11" spans="1:11">
      <c r="A11" s="7" t="s">
        <v>25</v>
      </c>
      <c r="B11" s="2" t="s">
        <v>8</v>
      </c>
      <c r="C11" s="2" t="s">
        <v>12</v>
      </c>
      <c r="D11" s="2" t="s">
        <v>13</v>
      </c>
      <c r="E11" s="2" t="s">
        <v>16</v>
      </c>
      <c r="F11" s="4" t="s">
        <v>52</v>
      </c>
      <c r="G11" s="8">
        <v>5050000</v>
      </c>
      <c r="H11" s="5">
        <f>인사[[#This Row],[월급여]]*12</f>
        <v>60600000</v>
      </c>
    </row>
    <row r="12" spans="1:11">
      <c r="A12" s="7" t="s">
        <v>25</v>
      </c>
      <c r="B12" s="2" t="s">
        <v>8</v>
      </c>
      <c r="C12" s="2" t="s">
        <v>15</v>
      </c>
      <c r="D12" s="2" t="s">
        <v>13</v>
      </c>
      <c r="E12" s="2" t="s">
        <v>18</v>
      </c>
      <c r="F12" s="4" t="s">
        <v>58</v>
      </c>
      <c r="G12" s="8">
        <v>4080000</v>
      </c>
      <c r="H12" s="5">
        <f>인사[[#This Row],[월급여]]*12</f>
        <v>48960000</v>
      </c>
    </row>
    <row r="13" spans="1:11">
      <c r="A13" s="7" t="s">
        <v>25</v>
      </c>
      <c r="B13" s="2" t="s">
        <v>8</v>
      </c>
      <c r="C13" s="2" t="s">
        <v>40</v>
      </c>
      <c r="D13" s="2" t="s">
        <v>13</v>
      </c>
      <c r="E13" s="2" t="s">
        <v>20</v>
      </c>
      <c r="F13" s="4" t="s">
        <v>61</v>
      </c>
      <c r="G13" s="8">
        <v>3630000</v>
      </c>
      <c r="H13" s="5">
        <f>인사[[#This Row],[월급여]]*12</f>
        <v>43560000</v>
      </c>
    </row>
    <row r="14" spans="1:11">
      <c r="A14" s="7" t="s">
        <v>24</v>
      </c>
      <c r="B14" s="2" t="s">
        <v>21</v>
      </c>
      <c r="C14" s="2" t="s">
        <v>28</v>
      </c>
      <c r="D14" s="2" t="s">
        <v>10</v>
      </c>
      <c r="E14" s="2" t="s">
        <v>14</v>
      </c>
      <c r="F14" s="4" t="s">
        <v>45</v>
      </c>
      <c r="G14" s="8">
        <v>6250000</v>
      </c>
      <c r="H14" s="5">
        <f>인사[[#This Row],[월급여]]*12</f>
        <v>75000000</v>
      </c>
    </row>
    <row r="15" spans="1:11">
      <c r="A15" s="7" t="s">
        <v>24</v>
      </c>
      <c r="B15" s="2" t="s">
        <v>21</v>
      </c>
      <c r="C15" s="2" t="s">
        <v>26</v>
      </c>
      <c r="D15" s="2" t="s">
        <v>13</v>
      </c>
      <c r="E15" s="2" t="s">
        <v>16</v>
      </c>
      <c r="F15" s="4" t="s">
        <v>50</v>
      </c>
      <c r="G15" s="8">
        <v>5250000</v>
      </c>
      <c r="H15" s="5">
        <f>인사[[#This Row],[월급여]]*12</f>
        <v>63000000</v>
      </c>
    </row>
    <row r="16" spans="1:11">
      <c r="A16" s="7" t="s">
        <v>24</v>
      </c>
      <c r="B16" s="2" t="s">
        <v>21</v>
      </c>
      <c r="C16" s="2" t="s">
        <v>27</v>
      </c>
      <c r="D16" s="2" t="s">
        <v>13</v>
      </c>
      <c r="E16" s="2" t="s">
        <v>18</v>
      </c>
      <c r="F16" s="4" t="s">
        <v>53</v>
      </c>
      <c r="G16" s="8">
        <v>4330000</v>
      </c>
      <c r="H16" s="5">
        <f>인사[[#This Row],[월급여]]*12</f>
        <v>51960000</v>
      </c>
    </row>
    <row r="17" spans="1:8">
      <c r="A17" s="7" t="s">
        <v>24</v>
      </c>
      <c r="B17" s="2" t="s">
        <v>22</v>
      </c>
      <c r="C17" s="2" t="s">
        <v>29</v>
      </c>
      <c r="D17" s="2" t="s">
        <v>13</v>
      </c>
      <c r="E17" s="2" t="s">
        <v>14</v>
      </c>
      <c r="F17" s="4" t="s">
        <v>47</v>
      </c>
      <c r="G17" s="8">
        <v>6420000</v>
      </c>
      <c r="H17" s="5">
        <f>인사[[#This Row],[월급여]]*12</f>
        <v>77040000</v>
      </c>
    </row>
    <row r="18" spans="1:8">
      <c r="A18" s="7" t="s">
        <v>24</v>
      </c>
      <c r="B18" s="2" t="s">
        <v>22</v>
      </c>
      <c r="C18" s="2" t="s">
        <v>39</v>
      </c>
      <c r="D18" s="2" t="s">
        <v>10</v>
      </c>
      <c r="E18" s="2" t="s">
        <v>14</v>
      </c>
      <c r="F18" s="4" t="s">
        <v>46</v>
      </c>
      <c r="G18" s="8">
        <v>6250000</v>
      </c>
      <c r="H18" s="5">
        <f>인사[[#This Row],[월급여]]*12</f>
        <v>75000000</v>
      </c>
    </row>
    <row r="19" spans="1:8">
      <c r="A19" s="7" t="s">
        <v>24</v>
      </c>
      <c r="B19" s="2" t="s">
        <v>22</v>
      </c>
      <c r="C19" s="2" t="s">
        <v>30</v>
      </c>
      <c r="D19" s="2" t="s">
        <v>13</v>
      </c>
      <c r="E19" s="2" t="s">
        <v>18</v>
      </c>
      <c r="F19" s="4" t="s">
        <v>54</v>
      </c>
      <c r="G19" s="8">
        <v>4080000</v>
      </c>
      <c r="H19" s="5">
        <f>인사[[#This Row],[월급여]]*12</f>
        <v>48960000</v>
      </c>
    </row>
    <row r="20" spans="1:8">
      <c r="A20" s="7" t="s">
        <v>24</v>
      </c>
      <c r="B20" s="2" t="s">
        <v>23</v>
      </c>
      <c r="C20" s="2" t="s">
        <v>31</v>
      </c>
      <c r="D20" s="2" t="s">
        <v>10</v>
      </c>
      <c r="E20" s="2" t="s">
        <v>11</v>
      </c>
      <c r="F20" s="4" t="s">
        <v>41</v>
      </c>
      <c r="G20" s="8">
        <v>7080000</v>
      </c>
      <c r="H20" s="5">
        <f>인사[[#This Row],[월급여]]*12</f>
        <v>84960000</v>
      </c>
    </row>
    <row r="21" spans="1:8">
      <c r="A21" s="7" t="s">
        <v>24</v>
      </c>
      <c r="B21" s="2" t="s">
        <v>23</v>
      </c>
      <c r="C21" s="2" t="s">
        <v>32</v>
      </c>
      <c r="D21" s="2" t="s">
        <v>13</v>
      </c>
      <c r="E21" s="2" t="s">
        <v>14</v>
      </c>
      <c r="F21" s="4" t="s">
        <v>48</v>
      </c>
      <c r="G21" s="8">
        <v>6250000</v>
      </c>
      <c r="H21" s="5">
        <f>인사[[#This Row],[월급여]]*12</f>
        <v>75000000</v>
      </c>
    </row>
    <row r="22" spans="1:8">
      <c r="A22" s="12" t="s">
        <v>24</v>
      </c>
      <c r="B22" s="3" t="s">
        <v>23</v>
      </c>
      <c r="C22" s="3" t="s">
        <v>33</v>
      </c>
      <c r="D22" s="3" t="s">
        <v>13</v>
      </c>
      <c r="E22" s="3" t="s">
        <v>16</v>
      </c>
      <c r="F22" s="13" t="s">
        <v>51</v>
      </c>
      <c r="G22" s="14">
        <v>5170000</v>
      </c>
      <c r="H22" s="16">
        <f>인사[[#This Row],[월급여]]*12</f>
        <v>62040000</v>
      </c>
    </row>
    <row r="23" spans="1:8">
      <c r="A23" s="12" t="s">
        <v>65</v>
      </c>
      <c r="B23" s="3"/>
      <c r="C23" s="3">
        <f>SUBTOTAL(103,인사[이름])</f>
        <v>21</v>
      </c>
      <c r="D23" s="3"/>
      <c r="E23" s="3"/>
      <c r="F23" s="13"/>
      <c r="G23" s="14">
        <f>SUBTOTAL(109,인사[월급여])</f>
        <v>111060000</v>
      </c>
      <c r="H23" s="3"/>
    </row>
    <row r="25" spans="1:8" ht="17.25" hidden="1">
      <c r="G25" s="19" t="s">
        <v>72</v>
      </c>
    </row>
    <row r="26" spans="1:8" hidden="1">
      <c r="F26" s="18" t="s">
        <v>71</v>
      </c>
      <c r="G26" s="5">
        <f>SUM(인사[월급여])</f>
        <v>111060000</v>
      </c>
      <c r="H26" s="6" t="str">
        <f ca="1">_xlfn.FORMULATEXT(G26)</f>
        <v>=SUM(인사[월급여])</v>
      </c>
    </row>
    <row r="27" spans="1:8" hidden="1">
      <c r="F27" s="18" t="s">
        <v>70</v>
      </c>
      <c r="G27" s="4">
        <f>COUNTA(인사[이름])</f>
        <v>21</v>
      </c>
      <c r="H27" s="6" t="str">
        <f ca="1">_xlfn.FORMULATEXT(G27)</f>
        <v>=COUNTA(인사[이름])</v>
      </c>
    </row>
    <row r="28" spans="1:8" hidden="1">
      <c r="F28" s="18"/>
    </row>
    <row r="29" spans="1:8" ht="17.25">
      <c r="F29" s="18"/>
      <c r="G29" s="17" t="s">
        <v>67</v>
      </c>
    </row>
    <row r="30" spans="1:8">
      <c r="F30" s="18" t="s">
        <v>73</v>
      </c>
      <c r="G30" s="4">
        <f>COUNTA(인사[#Headers])</f>
        <v>8</v>
      </c>
      <c r="H30" s="6" t="str">
        <f ca="1">_xlfn.FORMULATEXT(G30)</f>
        <v>=COUNTA(인사[#머리글])</v>
      </c>
    </row>
    <row r="31" spans="1:8">
      <c r="F31" s="18"/>
    </row>
    <row r="32" spans="1:8" ht="17.25">
      <c r="F32" s="18"/>
      <c r="G32" s="17" t="s">
        <v>68</v>
      </c>
    </row>
    <row r="33" spans="6:8">
      <c r="F33" s="18" t="s">
        <v>74</v>
      </c>
      <c r="G33" s="4">
        <f>COUNTA(인사[#Data])</f>
        <v>168</v>
      </c>
      <c r="H33" s="6" t="str">
        <f ca="1">_xlfn.FORMULATEXT(G33)</f>
        <v>=COUNTA(인사[#데이터])</v>
      </c>
    </row>
    <row r="34" spans="6:8">
      <c r="F34" s="18" t="s">
        <v>75</v>
      </c>
      <c r="G34" s="5">
        <f>SUM(인사[[#Data],[월급여]])</f>
        <v>111060000</v>
      </c>
      <c r="H34" s="6" t="str">
        <f ca="1">_xlfn.FORMULATEXT(G34)</f>
        <v>=SUM(인사[[#데이터],[월급여]])</v>
      </c>
    </row>
    <row r="35" spans="6:8">
      <c r="F35" s="18" t="s">
        <v>81</v>
      </c>
      <c r="G35" s="5">
        <f>SUM(인사[월급여])</f>
        <v>111060000</v>
      </c>
      <c r="H35" s="6" t="str">
        <f ca="1">_xlfn.FORMULATEXT(G35)</f>
        <v>=SUM(인사[월급여])</v>
      </c>
    </row>
    <row r="36" spans="6:8">
      <c r="F36" s="18"/>
    </row>
    <row r="37" spans="6:8" ht="17.25">
      <c r="F37" s="18"/>
      <c r="G37" s="17" t="s">
        <v>69</v>
      </c>
    </row>
    <row r="38" spans="6:8">
      <c r="F38" s="18" t="s">
        <v>76</v>
      </c>
      <c r="G38" s="4">
        <f>인사[[#Totals],[이름]]</f>
        <v>21</v>
      </c>
      <c r="H38" s="6" t="str">
        <f ca="1">_xlfn.FORMULATEXT(G38)</f>
        <v>=인사[[#요약],[이름]]</v>
      </c>
    </row>
    <row r="39" spans="6:8">
      <c r="F39" s="18" t="s">
        <v>80</v>
      </c>
      <c r="G39" s="20">
        <f>인사[[#Totals],[월급여]]</f>
        <v>111060000</v>
      </c>
      <c r="H39" s="6" t="str">
        <f ca="1">_xlfn.FORMULATEXT(G39)</f>
        <v>=인사[[#요약],[월급여]]</v>
      </c>
    </row>
    <row r="40" spans="6:8">
      <c r="F40" s="18"/>
    </row>
    <row r="41" spans="6:8" ht="17.25">
      <c r="G41" s="17" t="s">
        <v>78</v>
      </c>
    </row>
    <row r="42" spans="6:8">
      <c r="F42" s="18" t="s">
        <v>79</v>
      </c>
      <c r="G42" s="4">
        <f>ROWS(인사[#All])</f>
        <v>23</v>
      </c>
      <c r="H42" s="6" t="str">
        <f ca="1">_xlfn.FORMULATEXT(G42)</f>
        <v>=ROWS(인사[#모두])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AE65-C349-4E4C-9BCA-0917775ED6BD}">
  <dimension ref="A1:B16"/>
  <sheetViews>
    <sheetView workbookViewId="0">
      <selection activeCell="A2" sqref="A2"/>
    </sheetView>
  </sheetViews>
  <sheetFormatPr defaultColWidth="32.25" defaultRowHeight="16.5"/>
  <cols>
    <col min="2" max="2" width="50.75" customWidth="1"/>
  </cols>
  <sheetData>
    <row r="1" spans="1:2">
      <c r="A1" s="24" t="s">
        <v>99</v>
      </c>
    </row>
    <row r="2" spans="1:2">
      <c r="A2" s="26" t="s">
        <v>82</v>
      </c>
      <c r="B2" s="26" t="s">
        <v>83</v>
      </c>
    </row>
    <row r="3" spans="1:2">
      <c r="A3" s="27" t="s">
        <v>84</v>
      </c>
      <c r="B3" s="21" t="s">
        <v>87</v>
      </c>
    </row>
    <row r="4" spans="1:2" ht="33">
      <c r="A4" s="27"/>
      <c r="B4" s="21" t="s">
        <v>88</v>
      </c>
    </row>
    <row r="5" spans="1:2">
      <c r="A5" s="27" t="s">
        <v>85</v>
      </c>
      <c r="B5" s="22" t="s">
        <v>86</v>
      </c>
    </row>
    <row r="6" spans="1:2" ht="33">
      <c r="A6" s="27"/>
      <c r="B6" s="21" t="s">
        <v>89</v>
      </c>
    </row>
    <row r="10" spans="1:2">
      <c r="A10" s="24" t="s">
        <v>90</v>
      </c>
    </row>
    <row r="11" spans="1:2">
      <c r="A11" s="26" t="s">
        <v>82</v>
      </c>
      <c r="B11" s="26" t="s">
        <v>83</v>
      </c>
    </row>
    <row r="12" spans="1:2">
      <c r="A12" s="25" t="s">
        <v>91</v>
      </c>
      <c r="B12" s="22" t="s">
        <v>92</v>
      </c>
    </row>
    <row r="13" spans="1:2">
      <c r="A13" s="25" t="s">
        <v>93</v>
      </c>
      <c r="B13" s="22" t="s">
        <v>94</v>
      </c>
    </row>
    <row r="14" spans="1:2">
      <c r="A14" s="25" t="s">
        <v>95</v>
      </c>
      <c r="B14" s="22" t="s">
        <v>96</v>
      </c>
    </row>
    <row r="15" spans="1:2">
      <c r="A15" s="25" t="s">
        <v>97</v>
      </c>
      <c r="B15" s="22" t="s">
        <v>98</v>
      </c>
    </row>
    <row r="16" spans="1:2">
      <c r="A16" s="23"/>
    </row>
  </sheetData>
  <mergeCells count="2">
    <mergeCell ref="A3:A4"/>
    <mergeCell ref="A5:A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엑셀표</vt:lpstr>
      <vt:lpstr>표의 구조적 참조방식 정리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2021-09-14T04:08:57Z</dcterms:created>
  <dcterms:modified xsi:type="dcterms:W3CDTF">2022-12-27T14:04:04Z</dcterms:modified>
</cp:coreProperties>
</file>