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\Downloads\ZoomIt\"/>
    </mc:Choice>
  </mc:AlternateContent>
  <xr:revisionPtr revIDLastSave="0" documentId="13_ncr:1_{187A43DF-1165-4B44-8DE4-3029BCC95F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함수사용법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9" l="1"/>
  <c r="E38" i="19"/>
  <c r="E47" i="19"/>
  <c r="E43" i="19"/>
  <c r="E45" i="19"/>
  <c r="E41" i="19"/>
  <c r="E28" i="19"/>
  <c r="E36" i="19"/>
  <c r="E34" i="19"/>
  <c r="E32" i="19"/>
  <c r="E26" i="19"/>
  <c r="E24" i="19"/>
  <c r="E22" i="19"/>
  <c r="E20" i="19"/>
  <c r="E19" i="19"/>
  <c r="E18" i="19"/>
  <c r="E16" i="19"/>
  <c r="E15" i="19"/>
  <c r="E14" i="19"/>
  <c r="E12" i="19"/>
  <c r="F36" i="19"/>
  <c r="F15" i="19"/>
  <c r="F47" i="19"/>
  <c r="F43" i="19"/>
  <c r="F24" i="19"/>
  <c r="F38" i="19"/>
  <c r="F32" i="19"/>
  <c r="F26" i="19"/>
  <c r="F14" i="19"/>
  <c r="F20" i="19"/>
  <c r="F19" i="19"/>
  <c r="F30" i="19"/>
  <c r="F16" i="19"/>
  <c r="F34" i="19"/>
  <c r="F22" i="19"/>
  <c r="F18" i="19"/>
  <c r="F41" i="19"/>
  <c r="F28" i="19"/>
  <c r="F45" i="19"/>
</calcChain>
</file>

<file path=xl/sharedStrings.xml><?xml version="1.0" encoding="utf-8"?>
<sst xmlns="http://schemas.openxmlformats.org/spreadsheetml/2006/main" count="51" uniqueCount="37">
  <si>
    <t>거래처명</t>
    <phoneticPr fontId="1" type="noConversion"/>
  </si>
  <si>
    <t>신림문구</t>
    <phoneticPr fontId="1" type="noConversion"/>
  </si>
  <si>
    <t>판매일자</t>
    <phoneticPr fontId="1" type="noConversion"/>
  </si>
  <si>
    <t>복사용지</t>
    <phoneticPr fontId="1" type="noConversion"/>
  </si>
  <si>
    <t>수정용품</t>
    <phoneticPr fontId="1" type="noConversion"/>
  </si>
  <si>
    <t>노트</t>
    <phoneticPr fontId="1" type="noConversion"/>
  </si>
  <si>
    <t>필기류</t>
    <phoneticPr fontId="1" type="noConversion"/>
  </si>
  <si>
    <t>스카치테이프</t>
    <phoneticPr fontId="1" type="noConversion"/>
  </si>
  <si>
    <t>클립</t>
    <phoneticPr fontId="1" type="noConversion"/>
  </si>
  <si>
    <t>서초 아트박스</t>
    <phoneticPr fontId="1" type="noConversion"/>
  </si>
  <si>
    <t>판매금액</t>
    <phoneticPr fontId="1" type="noConversion"/>
  </si>
  <si>
    <t>상품</t>
    <phoneticPr fontId="1" type="noConversion"/>
  </si>
  <si>
    <t>신촌 아트박스</t>
    <phoneticPr fontId="1" type="noConversion"/>
  </si>
  <si>
    <t>아트박스 판매금액 합계</t>
    <phoneticPr fontId="1" type="noConversion"/>
  </si>
  <si>
    <t>거래처별 판매실적</t>
    <phoneticPr fontId="1" type="noConversion"/>
  </si>
  <si>
    <t>두번째 인수를 직접입력</t>
    <phoneticPr fontId="1" type="noConversion"/>
  </si>
  <si>
    <t>두번째 인수를 셀참조로 입력</t>
    <phoneticPr fontId="1" type="noConversion"/>
  </si>
  <si>
    <t xml:space="preserve">판매금액이 6만원 이상인 것 </t>
    <phoneticPr fontId="1" type="noConversion"/>
  </si>
  <si>
    <t>금액조건</t>
    <phoneticPr fontId="1" type="noConversion"/>
  </si>
  <si>
    <t>특정 거래처 조건</t>
    <phoneticPr fontId="1" type="noConversion"/>
  </si>
  <si>
    <t xml:space="preserve">판매금액이 5만원 미만인 것 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</si>
  <si>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</si>
  <si>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©https://xlworks.net</t>
    <phoneticPr fontId="1" type="noConversion"/>
  </si>
  <si>
    <t>https://xlworks.net/excel-function-sumif/</t>
    <phoneticPr fontId="1" type="noConversion"/>
  </si>
  <si>
    <t>엑셀 SUMIF 함수 - 조건을 만족하는 범위의 합계구하기</t>
    <phoneticPr fontId="1" type="noConversion"/>
  </si>
  <si>
    <t xml:space="preserve">판매금액이 6만원이 아닌 것 </t>
    <phoneticPr fontId="1" type="noConversion"/>
  </si>
  <si>
    <t>상품 조건</t>
    <phoneticPr fontId="1" type="noConversion"/>
  </si>
  <si>
    <t xml:space="preserve">판매금액이 6만원인 것(등호 포함) </t>
    <phoneticPr fontId="1" type="noConversion"/>
  </si>
  <si>
    <t xml:space="preserve">판매금액이 6만원인 것(등호 없음) </t>
    <phoneticPr fontId="1" type="noConversion"/>
  </si>
  <si>
    <t xml:space="preserve">노트의 판매금액 합계(등호 없음) </t>
    <phoneticPr fontId="1" type="noConversion"/>
  </si>
  <si>
    <t xml:space="preserve">노트의 판매금액 합계(등호 포함) </t>
    <phoneticPr fontId="1" type="noConversion"/>
  </si>
  <si>
    <t xml:space="preserve">노트가 아닌 것의 판매금액 합계 </t>
    <phoneticPr fontId="1" type="noConversion"/>
  </si>
  <si>
    <t>날짜 조건</t>
    <phoneticPr fontId="1" type="noConversion"/>
  </si>
  <si>
    <t>판매일자가 2021-07-06인 것의 판매금액 합계</t>
    <phoneticPr fontId="1" type="noConversion"/>
  </si>
  <si>
    <t>판매일자가 2021-07-06 이후인 것의 판매금액 합계</t>
    <phoneticPr fontId="1" type="noConversion"/>
  </si>
  <si>
    <t xml:space="preserve">다음과 같이 수식을 사용하면 합계금액이 0이 나옴 </t>
    <phoneticPr fontId="1" type="noConversion"/>
  </si>
  <si>
    <t xml:space="preserve">셀을 참조하거나 함수를 사용할 경우에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</si>
</sst>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1" quotePrefix="1" applyFont="1">
      <alignment vertical="center"/>
    </xf>
    <xf numFmtId="41" fontId="0" fillId="0" borderId="0" xfId="1" applyFont="1" applyBorder="1">
      <alignment vertical="center"/>
    </xf>
    <xf numFmtId="14" fontId="9" fillId="0" borderId="0" xfId="0" applyNumberFormat="1" applyFo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41" fontId="0" fillId="3" borderId="1" xfId="1" applyFont="1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5050"/>
      <color rgb="FFFF6600"/>
      <color rgb="FFC0353E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um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1E16B-E684-4902-A9DA-A43E3C60ABD7}">
  <sheetPr codeName="Sheet1"/>
  <dimension ref="A1:H53"/>
  <sheetViews>
    <sheetView tabSelected="1" zoomScale="85" zoomScaleNormal="85" workbookViewId="0"/>
  </sheetViews>
  <sheetFormatPr defaultRowHeight="16.5" x14ac:dyDescent="0.3"/>
  <cols>
    <col min="1" max="1" width="3.75" customWidth="1"/>
    <col min="2" max="2" width="12.875" style="2" customWidth="1"/>
    <col min="3" max="3" width="16.75" customWidth="1"/>
    <col min="4" max="4" width="13.125" customWidth="1"/>
    <col min="5" max="5" width="12.625" style="1" customWidth="1"/>
    <col min="6" max="6" width="56.25" style="1" customWidth="1"/>
    <col min="7" max="7" width="9.875" style="1" bestFit="1" customWidth="1"/>
    <col min="8" max="8" width="16.875" style="1" customWidth="1"/>
  </cols>
  <sheetData>
    <row r="1" spans="1:8" ht="26.25" x14ac:dyDescent="0.3">
      <c r="A1" s="6" t="s">
        <v>24</v>
      </c>
    </row>
    <row r="2" spans="1:8" s="8" customFormat="1" ht="17.25" x14ac:dyDescent="0.3">
      <c r="A2" s="7"/>
      <c r="B2" s="10" t="s">
        <v>14</v>
      </c>
      <c r="E2" s="9"/>
      <c r="F2" s="9"/>
      <c r="G2" s="9"/>
      <c r="H2" s="9"/>
    </row>
    <row r="3" spans="1:8" s="3" customFormat="1" x14ac:dyDescent="0.3">
      <c r="B3" s="15" t="s">
        <v>2</v>
      </c>
      <c r="C3" s="16" t="s">
        <v>0</v>
      </c>
      <c r="D3" s="16" t="s">
        <v>11</v>
      </c>
      <c r="E3" s="17" t="s">
        <v>10</v>
      </c>
    </row>
    <row r="4" spans="1:8" x14ac:dyDescent="0.3">
      <c r="B4" s="22">
        <v>44379</v>
      </c>
      <c r="C4" s="18" t="s">
        <v>12</v>
      </c>
      <c r="D4" s="18" t="s">
        <v>5</v>
      </c>
      <c r="E4" s="4">
        <v>50000</v>
      </c>
      <c r="F4"/>
      <c r="G4"/>
      <c r="H4"/>
    </row>
    <row r="5" spans="1:8" x14ac:dyDescent="0.3">
      <c r="B5" s="22">
        <v>44412</v>
      </c>
      <c r="C5" s="18" t="s">
        <v>12</v>
      </c>
      <c r="D5" s="18" t="s">
        <v>3</v>
      </c>
      <c r="E5" s="4">
        <v>600000</v>
      </c>
      <c r="F5"/>
      <c r="G5"/>
      <c r="H5"/>
    </row>
    <row r="6" spans="1:8" x14ac:dyDescent="0.3">
      <c r="B6" s="22">
        <v>44412</v>
      </c>
      <c r="C6" s="18" t="s">
        <v>12</v>
      </c>
      <c r="D6" s="18" t="s">
        <v>6</v>
      </c>
      <c r="E6" s="4">
        <v>60000</v>
      </c>
      <c r="F6"/>
      <c r="G6"/>
      <c r="H6"/>
    </row>
    <row r="7" spans="1:8" x14ac:dyDescent="0.3">
      <c r="B7" s="22">
        <v>44378</v>
      </c>
      <c r="C7" s="18" t="s">
        <v>1</v>
      </c>
      <c r="D7" s="18" t="s">
        <v>5</v>
      </c>
      <c r="E7" s="4">
        <v>900000</v>
      </c>
      <c r="F7"/>
      <c r="G7"/>
      <c r="H7"/>
    </row>
    <row r="8" spans="1:8" x14ac:dyDescent="0.3">
      <c r="B8" s="22">
        <v>44378</v>
      </c>
      <c r="C8" s="18" t="s">
        <v>1</v>
      </c>
      <c r="D8" s="18" t="s">
        <v>4</v>
      </c>
      <c r="E8" s="4">
        <v>200000</v>
      </c>
      <c r="F8"/>
      <c r="G8"/>
      <c r="H8"/>
    </row>
    <row r="9" spans="1:8" x14ac:dyDescent="0.3">
      <c r="B9" s="22">
        <v>44383</v>
      </c>
      <c r="C9" s="18" t="s">
        <v>9</v>
      </c>
      <c r="D9" s="18" t="s">
        <v>7</v>
      </c>
      <c r="E9" s="4">
        <v>27000</v>
      </c>
      <c r="F9"/>
      <c r="G9"/>
      <c r="H9"/>
    </row>
    <row r="10" spans="1:8" x14ac:dyDescent="0.3">
      <c r="B10" s="22">
        <v>44383</v>
      </c>
      <c r="C10" s="18" t="s">
        <v>9</v>
      </c>
      <c r="D10" s="18" t="s">
        <v>8</v>
      </c>
      <c r="E10" s="4">
        <v>15000</v>
      </c>
      <c r="F10"/>
      <c r="G10"/>
      <c r="H10"/>
    </row>
    <row r="11" spans="1:8" x14ac:dyDescent="0.3">
      <c r="B11" s="22">
        <v>44383</v>
      </c>
      <c r="C11" s="18" t="s">
        <v>9</v>
      </c>
      <c r="D11" s="18" t="s">
        <v>8</v>
      </c>
      <c r="E11" s="4">
        <v>80000</v>
      </c>
      <c r="F11"/>
      <c r="G11"/>
      <c r="H11"/>
    </row>
    <row r="12" spans="1:8" x14ac:dyDescent="0.3">
      <c r="B12" s="19"/>
      <c r="C12" s="20"/>
      <c r="D12" s="20"/>
      <c r="E12" s="21">
        <f>SUM(E4:E11)</f>
        <v>1932000</v>
      </c>
      <c r="F12"/>
      <c r="G12"/>
      <c r="H12"/>
    </row>
    <row r="14" spans="1:8" ht="17.25" x14ac:dyDescent="0.3">
      <c r="B14" s="14" t="s">
        <v>15</v>
      </c>
      <c r="D14" t="s">
        <v>12</v>
      </c>
      <c r="E14" s="4">
        <f>SUMIF(C4:C11,"신촌 아트박스",E4:E11)</f>
        <v>710000</v>
      </c>
      <c r="F14" s="12" t="str">
        <f ca="1">_xlfn.FORMULATEXT(E14)</f>
        <v>=SUMIF(C4:C11,"신촌 아트박스",E4:E11)</v>
      </c>
    </row>
    <row r="15" spans="1:8" x14ac:dyDescent="0.3">
      <c r="D15" t="s">
        <v>1</v>
      </c>
      <c r="E15" s="4">
        <f>SUMIF(C4:C11,"신림문구",E4:E11)</f>
        <v>1100000</v>
      </c>
      <c r="F15" s="12" t="str">
        <f t="shared" ref="F15:F16" ca="1" si="0">_xlfn.FORMULATEXT(E15)</f>
        <v>=SUMIF(C4:C11,"신림문구",E4:E11)</v>
      </c>
    </row>
    <row r="16" spans="1:8" x14ac:dyDescent="0.3">
      <c r="D16" t="s">
        <v>9</v>
      </c>
      <c r="E16" s="4">
        <f>SUMIF(C5:C12,"신림문구",E5:E12)</f>
        <v>1100000</v>
      </c>
      <c r="F16" s="12" t="str">
        <f t="shared" ca="1" si="0"/>
        <v>=SUMIF(C5:C12,"신림문구",E5:E12)</v>
      </c>
    </row>
    <row r="18" spans="2:6" ht="17.25" x14ac:dyDescent="0.3">
      <c r="B18" s="14" t="s">
        <v>16</v>
      </c>
      <c r="D18" t="s">
        <v>12</v>
      </c>
      <c r="E18" s="4">
        <f>SUMIF($C$4:$C$11,D18,$E$4:$E$11)</f>
        <v>710000</v>
      </c>
      <c r="F18" s="12" t="str">
        <f t="shared" ref="F18:F38" ca="1" si="1">_xlfn.FORMULATEXT(E18)</f>
        <v>=SUMIF($C$4:$C$11,D18,$E$4:$E$11)</v>
      </c>
    </row>
    <row r="19" spans="2:6" x14ac:dyDescent="0.3">
      <c r="D19" t="s">
        <v>1</v>
      </c>
      <c r="E19" s="4">
        <f>SUMIF($C$4:$C$11,D19,$E$4:$E$11)</f>
        <v>1100000</v>
      </c>
      <c r="F19" s="12" t="str">
        <f t="shared" ca="1" si="1"/>
        <v>=SUMIF($C$4:$C$11,D19,$E$4:$E$11)</v>
      </c>
    </row>
    <row r="20" spans="2:6" x14ac:dyDescent="0.3">
      <c r="D20" t="s">
        <v>9</v>
      </c>
      <c r="E20" s="4">
        <f>SUMIF($C$4:$C$11,D20,$E$4:$E$11)</f>
        <v>122000</v>
      </c>
      <c r="F20" s="12" t="str">
        <f t="shared" ca="1" si="1"/>
        <v>=SUMIF($C$4:$C$11,D20,$E$4:$E$11)</v>
      </c>
    </row>
    <row r="22" spans="2:6" ht="17.25" x14ac:dyDescent="0.3">
      <c r="B22" s="14" t="s">
        <v>19</v>
      </c>
      <c r="D22" s="5" t="s">
        <v>13</v>
      </c>
      <c r="E22" s="4">
        <f>SUMIF(C4:C11,"*아트박스",E4:E11)</f>
        <v>832000</v>
      </c>
      <c r="F22" s="12" t="str">
        <f t="shared" ca="1" si="1"/>
        <v>=SUMIF(C4:C11,"*아트박스",E4:E11)</v>
      </c>
    </row>
    <row r="24" spans="2:6" ht="17.25" x14ac:dyDescent="0.3">
      <c r="B24" s="14" t="s">
        <v>18</v>
      </c>
      <c r="D24" s="5" t="s">
        <v>17</v>
      </c>
      <c r="E24" s="4">
        <f>SUMIF(E4:E11,"&gt;=60000",E4:E11)</f>
        <v>1840000</v>
      </c>
      <c r="F24" s="12" t="str">
        <f t="shared" ca="1" si="1"/>
        <v>=SUMIF(E4:E11,"&gt;=60000",E4:E11)</v>
      </c>
    </row>
    <row r="25" spans="2:6" ht="17.25" x14ac:dyDescent="0.3">
      <c r="B25" s="14"/>
      <c r="D25" s="5"/>
      <c r="E25" s="13"/>
      <c r="F25" s="12"/>
    </row>
    <row r="26" spans="2:6" x14ac:dyDescent="0.3">
      <c r="D26" s="5" t="s">
        <v>20</v>
      </c>
      <c r="E26" s="4">
        <f>SUMIF(E4:E11,"&lt;50000",E4:E11)</f>
        <v>42000</v>
      </c>
      <c r="F26" s="12" t="str">
        <f t="shared" ca="1" si="1"/>
        <v>=SUMIF(E4:E11,"&lt;50000",E4:E11)</v>
      </c>
    </row>
    <row r="28" spans="2:6" x14ac:dyDescent="0.3">
      <c r="D28" s="5" t="s">
        <v>28</v>
      </c>
      <c r="E28" s="4">
        <f>SUMIF(E4:E11,"60000",E4:E11)</f>
        <v>60000</v>
      </c>
      <c r="F28" s="12" t="str">
        <f t="shared" ca="1" si="1"/>
        <v>=SUMIF(E4:E11,"60000",E4:E11)</v>
      </c>
    </row>
    <row r="30" spans="2:6" x14ac:dyDescent="0.3">
      <c r="D30" s="5" t="s">
        <v>27</v>
      </c>
      <c r="E30" s="4">
        <f>SUMIF(E4:E11,"=60000",E4:E11)</f>
        <v>60000</v>
      </c>
      <c r="F30" s="12" t="str">
        <f t="shared" ca="1" si="1"/>
        <v>=SUMIF(E4:E11,"=60000",E4:E11)</v>
      </c>
    </row>
    <row r="32" spans="2:6" x14ac:dyDescent="0.3">
      <c r="D32" s="5" t="s">
        <v>25</v>
      </c>
      <c r="E32" s="4">
        <f>SUMIF(E4:E11,"&lt;&gt;60000",E4:E11)</f>
        <v>1872000</v>
      </c>
      <c r="F32" s="12" t="str">
        <f t="shared" ca="1" si="1"/>
        <v>=SUMIF(E4:E11,"&lt;&gt;60000",E4:E11)</v>
      </c>
    </row>
    <row r="34" spans="2:6" ht="17.25" x14ac:dyDescent="0.3">
      <c r="B34" s="14" t="s">
        <v>26</v>
      </c>
      <c r="D34" s="5" t="s">
        <v>29</v>
      </c>
      <c r="E34" s="4">
        <f>SUMIF(D4:D11,"노트",E4:E11)</f>
        <v>950000</v>
      </c>
      <c r="F34" s="12" t="str">
        <f t="shared" ca="1" si="1"/>
        <v>=SUMIF(D4:D11,"노트",E4:E11)</v>
      </c>
    </row>
    <row r="36" spans="2:6" x14ac:dyDescent="0.3">
      <c r="D36" s="5" t="s">
        <v>30</v>
      </c>
      <c r="E36" s="4">
        <f>SUMIF(D4:D11,"=노트",E4:E11)</f>
        <v>950000</v>
      </c>
      <c r="F36" s="12" t="str">
        <f t="shared" ca="1" si="1"/>
        <v>=SUMIF(D4:D11,"=노트",E4:E11)</v>
      </c>
    </row>
    <row r="38" spans="2:6" x14ac:dyDescent="0.3">
      <c r="D38" s="5" t="s">
        <v>31</v>
      </c>
      <c r="E38" s="4">
        <f>SUMIF(D4:D11,"&lt;&gt;노트",E4:E11)</f>
        <v>982000</v>
      </c>
      <c r="F38" s="12" t="str">
        <f t="shared" ca="1" si="1"/>
        <v>=SUMIF(D4:D11,"&lt;&gt;노트",E4:E11)</v>
      </c>
    </row>
    <row r="40" spans="2:6" ht="17.25" x14ac:dyDescent="0.3">
      <c r="B40" s="14" t="s">
        <v>32</v>
      </c>
    </row>
    <row r="41" spans="2:6" x14ac:dyDescent="0.3">
      <c r="D41" s="5" t="s">
        <v>33</v>
      </c>
      <c r="E41" s="4">
        <f>SUMIF(B4:B11,"2021-07-06",E4:E11)</f>
        <v>122000</v>
      </c>
      <c r="F41" s="12" t="str">
        <f ca="1">_xlfn.FORMULATEXT(E41)</f>
        <v>=SUMIF(B4:B11,"2021-07-06",E4:E11)</v>
      </c>
    </row>
    <row r="43" spans="2:6" x14ac:dyDescent="0.3">
      <c r="D43" s="5" t="s">
        <v>33</v>
      </c>
      <c r="E43" s="4">
        <f>SUMIF(B4:B11,DATE(2021,7,6),E4:E11)</f>
        <v>122000</v>
      </c>
      <c r="F43" s="12" t="str">
        <f ca="1">_xlfn.FORMULATEXT(E43)</f>
        <v>=SUMIF(B4:B11,DATE(2021,7,6),E4:E11)</v>
      </c>
    </row>
    <row r="45" spans="2:6" x14ac:dyDescent="0.3">
      <c r="D45" s="5" t="s">
        <v>34</v>
      </c>
      <c r="E45" s="4">
        <f>SUMIF(B4:B11,"&gt;=" &amp; DATE(2021,7,6),E4:E11)</f>
        <v>782000</v>
      </c>
      <c r="F45" s="12" t="str">
        <f ca="1">_xlfn.FORMULATEXT(E45)</f>
        <v>=SUMIF(B4:B11,"&gt;=" &amp; DATE(2021,7,6),E4:E11)</v>
      </c>
    </row>
    <row r="47" spans="2:6" x14ac:dyDescent="0.3">
      <c r="D47" s="5" t="s">
        <v>36</v>
      </c>
      <c r="E47" s="4">
        <f>SUMIF(B4:B11,"&gt;=DATE(2021,7,6)",E4:E11)</f>
        <v>0</v>
      </c>
      <c r="F47" s="12" t="str">
        <f ca="1">_xlfn.FORMULATEXT(E47)</f>
        <v>=SUMIF(B4:B11,"&gt;=DATE(2021,7,6)",E4:E11)</v>
      </c>
    </row>
    <row r="48" spans="2:6" x14ac:dyDescent="0.3">
      <c r="D48" s="5" t="s">
        <v>35</v>
      </c>
    </row>
    <row r="49" spans="1:8" x14ac:dyDescent="0.3">
      <c r="B49"/>
      <c r="C49" s="11"/>
      <c r="D49" s="1"/>
      <c r="E49"/>
      <c r="F49"/>
      <c r="G49"/>
      <c r="H49"/>
    </row>
    <row r="50" spans="1:8" x14ac:dyDescent="0.3">
      <c r="B50"/>
      <c r="C50" s="11"/>
      <c r="D50" s="1"/>
      <c r="E50"/>
      <c r="F50"/>
      <c r="G50"/>
      <c r="H50"/>
    </row>
    <row r="51" spans="1:8" s="26" customFormat="1" x14ac:dyDescent="0.3">
      <c r="A51" s="23" t="s">
        <v>21</v>
      </c>
      <c r="B51" s="24"/>
      <c r="C51" s="24"/>
      <c r="D51" s="24"/>
      <c r="E51" s="24"/>
      <c r="F51" s="25"/>
    </row>
    <row r="52" spans="1:8" s="27" customFormat="1" ht="23.25" x14ac:dyDescent="0.35">
      <c r="A52" s="28" t="s">
        <v>23</v>
      </c>
      <c r="B52" s="28"/>
      <c r="C52" s="28"/>
      <c r="D52" s="28"/>
      <c r="E52" s="28"/>
      <c r="F52" s="28"/>
    </row>
    <row r="53" spans="1:8" s="27" customFormat="1" ht="23.25" x14ac:dyDescent="0.35">
      <c r="A53" s="28" t="s">
        <v>22</v>
      </c>
      <c r="B53" s="28"/>
      <c r="C53" s="28"/>
      <c r="D53" s="28"/>
      <c r="E53" s="28"/>
      <c r="F53" s="28"/>
    </row>
  </sheetData>
  <mergeCells count="2">
    <mergeCell ref="A52:F52"/>
    <mergeCell ref="A53:F53"/>
  </mergeCells>
  <phoneticPr fontId="1" type="noConversion"/>
  <hyperlinks>
    <hyperlink ref="A52" r:id="rId1" xr:uid="{56223698-FE96-4909-B737-F8966258F6B8}"/>
    <hyperlink ref="A53" r:id="rId2" xr:uid="{76B57EE0-352E-4046-942A-6D44204092A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2024-04-21T04:32:46Z</dcterms:modified>
</cp:coreProperties>
</file>