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thjun\Downloads\"/>
    </mc:Choice>
  </mc:AlternateContent>
  <xr:revisionPtr revIDLastSave="0" documentId="13_ncr:1_{9869E13E-4898-459F-AA33-3BB3C3C5C649}" xr6:coauthVersionLast="47" xr6:coauthVersionMax="47" xr10:uidLastSave="{00000000-0000-0000-0000-000000000000}"/>
  <bookViews>
    <workbookView xWindow="28680" yWindow="-165" windowWidth="29040" windowHeight="15720" tabRatio="934" xr2:uid="{00000000-000D-0000-FFFF-FFFF00000000}"/>
  </bookViews>
  <sheets>
    <sheet name="판매일로 그룹화" sheetId="30" r:id="rId1"/>
    <sheet name="거래처로 그룹화" sheetId="39" r:id="rId2"/>
    <sheet name="여러열로 그룹화" sheetId="40" r:id="rId3"/>
    <sheet name="소계포함" sheetId="41" r:id="rId4"/>
    <sheet name="정렬" sheetId="56" r:id="rId5"/>
    <sheet name="필터링" sheetId="4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6" l="1" a="1"/>
  <c r="G5" i="56" s="1"/>
  <c r="G5" i="39" a="1"/>
  <c r="G5" i="39" s="1"/>
  <c r="G5" i="40" a="1"/>
  <c r="G5" i="40" s="1"/>
  <c r="O5" i="46" a="1"/>
  <c r="O5" i="46" s="1"/>
  <c r="O5" i="56" a="1"/>
  <c r="O5" i="56" s="1"/>
  <c r="G5" i="46" a="1"/>
  <c r="G5" i="46" s="1"/>
  <c r="G5" i="41" a="1"/>
  <c r="G5" i="41" s="1"/>
  <c r="G14" i="30" a="1"/>
  <c r="G14" i="30" s="1"/>
  <c r="G5" i="30" a="1"/>
  <c r="G5" i="30" s="1"/>
  <c r="I14" i="30"/>
  <c r="J5" i="40"/>
  <c r="J5" i="41"/>
  <c r="Q5" i="46"/>
  <c r="R5" i="56"/>
  <c r="I5" i="46"/>
  <c r="I5" i="39"/>
  <c r="I5" i="30"/>
  <c r="J5" i="5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<sst xmlns="http://schemas.openxmlformats.org/spreadsheetml/2006/main" count="261" uniqueCount="30">
  <si>
    <r>
      <t xml:space="preserve">이 파일에 대한 설명은 </t>
    </r>
    <r>
      <rPr>
        <b/>
        <sz val="11"/>
        <color theme="1"/>
        <rFont val="맑은 고딕"/>
        <family val="3"/>
        <charset val="129"/>
        <scheme val="minor"/>
      </rPr>
      <t>엑셀웍스 홈페이지</t>
    </r>
    <r>
      <rPr>
        <sz val="11"/>
        <color theme="1"/>
        <rFont val="맑은 고딕"/>
        <family val="3"/>
        <charset val="129"/>
        <scheme val="minor"/>
      </rPr>
      <t>에서 볼 수 있습니다.</t>
    </r>
    <phoneticPr fontId="1" type="noConversion"/>
  </si>
  <si>
    <t>©https://xlworks.net/</t>
    <phoneticPr fontId="1" type="noConversion"/>
  </si>
  <si>
    <t>※ GROUPBY 함수는 Microsoft 365 엑셀 버전부터 사용할 수 있습니다.</t>
    <phoneticPr fontId="1" type="noConversion"/>
  </si>
  <si>
    <t>거래처별 판매실적</t>
    <phoneticPr fontId="1" type="noConversion"/>
  </si>
  <si>
    <t>상품</t>
    <phoneticPr fontId="1" type="noConversion"/>
  </si>
  <si>
    <t>판매금액</t>
    <phoneticPr fontId="1" type="noConversion"/>
  </si>
  <si>
    <t>노트</t>
    <phoneticPr fontId="1" type="noConversion"/>
  </si>
  <si>
    <t>강남지사</t>
    <phoneticPr fontId="1" type="noConversion"/>
  </si>
  <si>
    <t>서대문지사</t>
    <phoneticPr fontId="1" type="noConversion"/>
  </si>
  <si>
    <t>송파지사</t>
    <phoneticPr fontId="1" type="noConversion"/>
  </si>
  <si>
    <t>필기구</t>
    <phoneticPr fontId="1" type="noConversion"/>
  </si>
  <si>
    <t>사무기기</t>
    <phoneticPr fontId="1" type="noConversion"/>
  </si>
  <si>
    <t>기타</t>
    <phoneticPr fontId="1" type="noConversion"/>
  </si>
  <si>
    <t>날짜로 그룹화하여 판매실적 합계 계산(제목행 제외)</t>
    <phoneticPr fontId="1" type="noConversion"/>
  </si>
  <si>
    <t>날짜로 그룹화하여 판매실적 합계 계산(제목행 포함)</t>
    <phoneticPr fontId="1" type="noConversion"/>
  </si>
  <si>
    <t>거래처</t>
    <phoneticPr fontId="1" type="noConversion"/>
  </si>
  <si>
    <t>판매일</t>
    <phoneticPr fontId="1" type="noConversion"/>
  </si>
  <si>
    <t>거래처로 그룹화하여 판매실적 합계 계산(제목행 포함)</t>
    <phoneticPr fontId="1" type="noConversion"/>
  </si>
  <si>
    <t>여러 열(거래처,상품)로 그룹화하여 판매실적 합계 계산</t>
    <phoneticPr fontId="1" type="noConversion"/>
  </si>
  <si>
    <t>여러 열(거래처,상품)로 그룹화하여 판매실적 합계 계산(소계 포함)</t>
    <phoneticPr fontId="1" type="noConversion"/>
  </si>
  <si>
    <t>https://xlworks.net/excel-function-groupby/</t>
    <phoneticPr fontId="1" type="noConversion"/>
  </si>
  <si>
    <t>거래처로 그룹화하여 판매실적 합계 계산(상품이 '노트'인것만 집계)</t>
    <phoneticPr fontId="1" type="noConversion"/>
  </si>
  <si>
    <t>거래처로 그룹화하여 판매실적 합계 계산(상품이 '노트'가 아닌 것만 집계)</t>
    <phoneticPr fontId="1" type="noConversion"/>
  </si>
  <si>
    <t>엑셀 GROUPBY 함수 – 하나의 열로 그룹화</t>
    <phoneticPr fontId="1" type="noConversion"/>
  </si>
  <si>
    <t>엑셀 GROUPBY 함수 – 여러 열로 그룹화</t>
    <phoneticPr fontId="1" type="noConversion"/>
  </si>
  <si>
    <t>엑셀 GROUPBY 함수 – 소계 포함하기</t>
    <phoneticPr fontId="1" type="noConversion"/>
  </si>
  <si>
    <t>엑셀 GROUPBY 함수 – 필터링</t>
    <phoneticPr fontId="1" type="noConversion"/>
  </si>
  <si>
    <t>엑셀 GROUPBY 함수 – 정렬</t>
    <phoneticPr fontId="1" type="noConversion"/>
  </si>
  <si>
    <t>여러 열로 그룹화하여 판매실적 합계 계산(금액 오름차순으로 정렬)</t>
    <phoneticPr fontId="1" type="noConversion"/>
  </si>
  <si>
    <t>여러 열로 그룹화하여 판매실적 합계 계산(금액 내림차순으로 정렬)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</si>
</sst>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Calibri"/>
      <family val="2"/>
    </font>
    <font>
      <sz val="14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u/>
      <sz val="14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41" fontId="1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left"/>
    </xf>
    <xf numFmtId="176" fontId="0" fillId="0" borderId="0" xfId="0" applyNumberFormat="1">
      <alignment vertical="center"/>
    </xf>
    <xf numFmtId="176" fontId="8" fillId="0" borderId="0" xfId="0" applyNumberFormat="1" applyFont="1" applyAlignment="1">
      <alignment horizontal="left" vertical="center"/>
    </xf>
    <xf numFmtId="176" fontId="6" fillId="0" borderId="0" xfId="1" applyNumberFormat="1" applyFont="1" applyAlignment="1">
      <alignment horizontal="left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41" fontId="4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1" fontId="5" fillId="2" borderId="1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2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right" vertical="center"/>
    </xf>
    <xf numFmtId="41" fontId="4" fillId="0" borderId="1" xfId="2" applyFont="1" applyBorder="1" applyAlignment="1">
      <alignment horizontal="center" vertical="center"/>
    </xf>
    <xf numFmtId="41" fontId="4" fillId="0" borderId="1" xfId="2" applyFont="1" applyBorder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10" fillId="0" borderId="0" xfId="1" applyFont="1" applyAlignment="1">
      <alignment horizontal="left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0000"/>
      <color rgb="FFFF6600"/>
      <color rgb="FFFF8D3F"/>
      <color rgb="FFB7E7FF"/>
      <color rgb="FFD1F0FF"/>
      <color rgb="FFFFFFFF"/>
      <color rgb="FFFF9933"/>
      <color rgb="FF0099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group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group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group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group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excel-function-groupby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xlworks.net/excel-function-groupby/" TargetMode="External"/><Relationship Id="rId2" Type="http://schemas.openxmlformats.org/officeDocument/2006/relationships/hyperlink" Target="https://xlworks.net/excel-function-textafter/" TargetMode="External"/><Relationship Id="rId1" Type="http://schemas.openxmlformats.org/officeDocument/2006/relationships/hyperlink" Target="https://xlworks.net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138E-622D-46A5-BC64-14D4279389F9}">
  <dimension ref="A1:L26"/>
  <sheetViews>
    <sheetView tabSelected="1" zoomScale="85" zoomScaleNormal="85" workbookViewId="0"/>
  </sheetViews>
  <sheetFormatPr defaultColWidth="9" defaultRowHeight="16.5" x14ac:dyDescent="0.3"/>
  <cols>
    <col min="1" max="1" width="3.75" customWidth="1"/>
    <col min="2" max="2" width="12.125" style="7" customWidth="1"/>
    <col min="3" max="3" width="11" bestFit="1" customWidth="1"/>
    <col min="4" max="4" width="9" bestFit="1" customWidth="1"/>
    <col min="5" max="5" width="12.125" customWidth="1"/>
    <col min="6" max="6" width="5.5" style="5" customWidth="1"/>
    <col min="7" max="7" width="11.625" style="22" bestFit="1" customWidth="1"/>
    <col min="8" max="8" width="11.5" style="5" bestFit="1" customWidth="1"/>
    <col min="9" max="16384" width="9" style="5"/>
  </cols>
  <sheetData>
    <row r="1" spans="1:12" ht="26.25" x14ac:dyDescent="0.3">
      <c r="A1" s="3" t="s">
        <v>23</v>
      </c>
    </row>
    <row r="2" spans="1:12" x14ac:dyDescent="0.3">
      <c r="B2" s="8" t="s">
        <v>2</v>
      </c>
      <c r="C2" s="4"/>
    </row>
    <row r="3" spans="1:12" x14ac:dyDescent="0.3">
      <c r="B3" s="8"/>
      <c r="C3" s="4"/>
    </row>
    <row r="4" spans="1:12" ht="17.25" x14ac:dyDescent="0.3">
      <c r="A4" s="10"/>
      <c r="B4" s="11" t="s">
        <v>3</v>
      </c>
      <c r="C4" s="5"/>
      <c r="D4" s="5"/>
      <c r="E4" s="12"/>
      <c r="G4" s="25" t="s">
        <v>14</v>
      </c>
    </row>
    <row r="5" spans="1:12" s="20" customFormat="1" x14ac:dyDescent="0.3">
      <c r="A5" s="13"/>
      <c r="B5" s="14" t="s">
        <v>16</v>
      </c>
      <c r="C5" s="15" t="s">
        <v>15</v>
      </c>
      <c r="D5" s="15" t="s">
        <v>4</v>
      </c>
      <c r="E5" s="16" t="s">
        <v>5</v>
      </c>
      <c r="G5" s="29" t="str" cm="1">
        <f t="array" ref="G5:H10">_xlfn.GROUPBY(B5:B21,E5:E21,_xleta.SUM,3)</f>
        <v>판매일</v>
      </c>
      <c r="H5" s="30" t="str">
        <v>판매금액</v>
      </c>
      <c r="I5" s="21" t="str">
        <f ca="1">_xlfn.FORMULATEXT(G5)</f>
        <v>=GROUPBY(B5:B21,E5:E21,SUM,3)</v>
      </c>
      <c r="J5" s="5"/>
      <c r="K5" s="5"/>
    </row>
    <row r="6" spans="1:12" x14ac:dyDescent="0.3">
      <c r="B6" s="17">
        <v>44751</v>
      </c>
      <c r="C6" s="18" t="s">
        <v>7</v>
      </c>
      <c r="D6" s="18" t="s">
        <v>6</v>
      </c>
      <c r="E6" s="19">
        <v>406000</v>
      </c>
      <c r="G6" s="26">
        <v>44751</v>
      </c>
      <c r="H6" s="28">
        <v>1061000</v>
      </c>
    </row>
    <row r="7" spans="1:12" x14ac:dyDescent="0.3">
      <c r="B7" s="17">
        <v>44751</v>
      </c>
      <c r="C7" s="18" t="s">
        <v>7</v>
      </c>
      <c r="D7" s="18" t="s">
        <v>10</v>
      </c>
      <c r="E7" s="19">
        <v>370000</v>
      </c>
      <c r="G7" s="26">
        <v>44763</v>
      </c>
      <c r="H7" s="28">
        <v>1702000</v>
      </c>
    </row>
    <row r="8" spans="1:12" x14ac:dyDescent="0.3">
      <c r="B8" s="17">
        <v>44751</v>
      </c>
      <c r="C8" s="18" t="s">
        <v>7</v>
      </c>
      <c r="D8" s="18" t="s">
        <v>11</v>
      </c>
      <c r="E8" s="19">
        <v>285000</v>
      </c>
      <c r="G8" s="26">
        <v>45507</v>
      </c>
      <c r="H8" s="28">
        <v>3383000</v>
      </c>
      <c r="I8" s="20"/>
      <c r="J8" s="20"/>
    </row>
    <row r="9" spans="1:12" x14ac:dyDescent="0.3">
      <c r="B9" s="17">
        <v>44763</v>
      </c>
      <c r="C9" s="18" t="s">
        <v>8</v>
      </c>
      <c r="D9" s="18" t="s">
        <v>6</v>
      </c>
      <c r="E9" s="19">
        <v>453000</v>
      </c>
      <c r="G9" s="26">
        <v>45509</v>
      </c>
      <c r="H9" s="28">
        <v>2226000</v>
      </c>
    </row>
    <row r="10" spans="1:12" x14ac:dyDescent="0.3">
      <c r="B10" s="17">
        <v>44763</v>
      </c>
      <c r="C10" s="18" t="s">
        <v>8</v>
      </c>
      <c r="D10" s="18" t="s">
        <v>10</v>
      </c>
      <c r="E10" s="19">
        <v>460000</v>
      </c>
      <c r="G10" s="23" t="str">
        <v>합계</v>
      </c>
      <c r="H10" s="28">
        <v>8372000</v>
      </c>
    </row>
    <row r="11" spans="1:12" x14ac:dyDescent="0.3">
      <c r="B11" s="17">
        <v>44763</v>
      </c>
      <c r="C11" s="18" t="s">
        <v>9</v>
      </c>
      <c r="D11" s="18" t="s">
        <v>6</v>
      </c>
      <c r="E11" s="19">
        <v>617000</v>
      </c>
    </row>
    <row r="12" spans="1:12" x14ac:dyDescent="0.3">
      <c r="B12" s="17">
        <v>44763</v>
      </c>
      <c r="C12" s="18" t="s">
        <v>9</v>
      </c>
      <c r="D12" s="18" t="s">
        <v>10</v>
      </c>
      <c r="E12" s="19">
        <v>172000</v>
      </c>
    </row>
    <row r="13" spans="1:12" ht="17.25" x14ac:dyDescent="0.3">
      <c r="B13" s="17">
        <v>45507</v>
      </c>
      <c r="C13" s="18" t="s">
        <v>7</v>
      </c>
      <c r="D13" s="18" t="s">
        <v>6</v>
      </c>
      <c r="E13" s="19">
        <v>888000</v>
      </c>
      <c r="G13" s="25" t="s">
        <v>13</v>
      </c>
    </row>
    <row r="14" spans="1:12" x14ac:dyDescent="0.3">
      <c r="B14" s="17">
        <v>45507</v>
      </c>
      <c r="C14" s="18" t="s">
        <v>7</v>
      </c>
      <c r="D14" s="18" t="s">
        <v>10</v>
      </c>
      <c r="E14" s="19">
        <v>47000</v>
      </c>
      <c r="G14" s="26" cm="1">
        <f t="array" ref="G14:H18">_xlfn.GROUPBY(B6:B21,E6:E21,_xleta.SUM)</f>
        <v>44751</v>
      </c>
      <c r="H14" s="27">
        <v>1061000</v>
      </c>
      <c r="I14" s="21" t="str">
        <f ca="1">_xlfn.FORMULATEXT(G14)</f>
        <v>=GROUPBY(B6:B21,E6:E21,SUM)</v>
      </c>
      <c r="J14" s="20"/>
      <c r="K14" s="20"/>
      <c r="L14" s="20"/>
    </row>
    <row r="15" spans="1:12" x14ac:dyDescent="0.3">
      <c r="B15" s="17">
        <v>45507</v>
      </c>
      <c r="C15" s="18" t="s">
        <v>8</v>
      </c>
      <c r="D15" s="18" t="s">
        <v>6</v>
      </c>
      <c r="E15" s="19">
        <v>751000</v>
      </c>
      <c r="G15" s="26">
        <v>44763</v>
      </c>
      <c r="H15" s="28">
        <v>1702000</v>
      </c>
    </row>
    <row r="16" spans="1:12" x14ac:dyDescent="0.3">
      <c r="B16" s="17">
        <v>45507</v>
      </c>
      <c r="C16" s="18" t="s">
        <v>8</v>
      </c>
      <c r="D16" s="18" t="s">
        <v>10</v>
      </c>
      <c r="E16" s="19">
        <v>900000</v>
      </c>
      <c r="G16" s="26">
        <v>45507</v>
      </c>
      <c r="H16" s="28">
        <v>3383000</v>
      </c>
    </row>
    <row r="17" spans="1:8" x14ac:dyDescent="0.3">
      <c r="B17" s="17">
        <v>45507</v>
      </c>
      <c r="C17" s="18" t="s">
        <v>8</v>
      </c>
      <c r="D17" s="18" t="s">
        <v>11</v>
      </c>
      <c r="E17" s="19">
        <v>797000</v>
      </c>
      <c r="G17" s="26">
        <v>45509</v>
      </c>
      <c r="H17" s="28">
        <v>2226000</v>
      </c>
    </row>
    <row r="18" spans="1:8" x14ac:dyDescent="0.3">
      <c r="B18" s="17">
        <v>45509</v>
      </c>
      <c r="C18" s="18" t="s">
        <v>9</v>
      </c>
      <c r="D18" s="18" t="s">
        <v>6</v>
      </c>
      <c r="E18" s="19">
        <v>780000</v>
      </c>
      <c r="G18" s="23" t="str">
        <v>합계</v>
      </c>
      <c r="H18" s="28">
        <v>8372000</v>
      </c>
    </row>
    <row r="19" spans="1:8" x14ac:dyDescent="0.3">
      <c r="B19" s="17">
        <v>45509</v>
      </c>
      <c r="C19" s="18" t="s">
        <v>9</v>
      </c>
      <c r="D19" s="18" t="s">
        <v>10</v>
      </c>
      <c r="E19" s="19">
        <v>459000</v>
      </c>
    </row>
    <row r="20" spans="1:8" x14ac:dyDescent="0.3">
      <c r="B20" s="17">
        <v>45509</v>
      </c>
      <c r="C20" s="18" t="s">
        <v>9</v>
      </c>
      <c r="D20" s="18" t="s">
        <v>11</v>
      </c>
      <c r="E20" s="19">
        <v>400000</v>
      </c>
    </row>
    <row r="21" spans="1:8" x14ac:dyDescent="0.3">
      <c r="B21" s="17">
        <v>45509</v>
      </c>
      <c r="C21" s="18" t="s">
        <v>9</v>
      </c>
      <c r="D21" s="18" t="s">
        <v>12</v>
      </c>
      <c r="E21" s="19">
        <v>587000</v>
      </c>
    </row>
    <row r="22" spans="1:8" x14ac:dyDescent="0.3">
      <c r="B22"/>
    </row>
    <row r="23" spans="1:8" x14ac:dyDescent="0.3">
      <c r="B23"/>
    </row>
    <row r="24" spans="1:8" ht="23.25" x14ac:dyDescent="0.35">
      <c r="A24" s="1" t="s">
        <v>0</v>
      </c>
      <c r="B24" s="9"/>
      <c r="C24" s="6"/>
    </row>
    <row r="25" spans="1:8" s="2" customFormat="1" ht="20.25" x14ac:dyDescent="0.35">
      <c r="A25" s="32" t="s">
        <v>20</v>
      </c>
      <c r="B25" s="32"/>
      <c r="C25" s="32"/>
      <c r="D25" s="32"/>
      <c r="E25" s="32"/>
      <c r="G25" s="24"/>
    </row>
    <row r="26" spans="1:8" s="2" customFormat="1" ht="23.25" x14ac:dyDescent="0.35">
      <c r="A26" s="31" t="s">
        <v>1</v>
      </c>
      <c r="B26" s="31"/>
      <c r="C26" s="31"/>
      <c r="D26" s="31"/>
      <c r="G26" s="24"/>
    </row>
  </sheetData>
  <sortState xmlns:xlrd2="http://schemas.microsoft.com/office/spreadsheetml/2017/richdata2" ref="A6:I21">
    <sortCondition ref="B6:B21"/>
  </sortState>
  <mergeCells count="2">
    <mergeCell ref="A26:D26"/>
    <mergeCell ref="A25:E25"/>
  </mergeCells>
  <phoneticPr fontId="1" type="noConversion"/>
  <hyperlinks>
    <hyperlink ref="A26" r:id="rId1" display="©https://xlworks.net" xr:uid="{531DF669-02FB-4027-84D3-3D492AE34120}"/>
    <hyperlink ref="A25:D25" r:id="rId2" display="https://xlworks.net/excel-function-textafter/" xr:uid="{B6F88DF3-0B17-432B-A014-19EF38BE76D6}"/>
    <hyperlink ref="A25" r:id="rId3" xr:uid="{A8BF4C04-A64F-4994-A9B6-9932CD63D682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6DAE-DB61-43E2-BC2C-106892834EE3}">
  <dimension ref="A1:I26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2.125" style="7" customWidth="1"/>
    <col min="3" max="3" width="11" bestFit="1" customWidth="1"/>
    <col min="4" max="4" width="9" bestFit="1" customWidth="1"/>
    <col min="5" max="5" width="12.5" customWidth="1"/>
    <col min="6" max="6" width="5.5" style="5" customWidth="1"/>
    <col min="7" max="16384" width="9" style="5"/>
  </cols>
  <sheetData>
    <row r="1" spans="1:9" ht="26.25" x14ac:dyDescent="0.3">
      <c r="A1" s="3" t="s">
        <v>23</v>
      </c>
    </row>
    <row r="2" spans="1:9" x14ac:dyDescent="0.3">
      <c r="B2" s="8" t="s">
        <v>2</v>
      </c>
      <c r="C2" s="4"/>
    </row>
    <row r="3" spans="1:9" x14ac:dyDescent="0.3">
      <c r="B3" s="8"/>
      <c r="C3" s="4"/>
    </row>
    <row r="4" spans="1:9" ht="17.25" x14ac:dyDescent="0.3">
      <c r="A4" s="10"/>
      <c r="B4" s="11" t="s">
        <v>3</v>
      </c>
      <c r="C4" s="5"/>
      <c r="D4" s="5"/>
      <c r="E4" s="12"/>
      <c r="G4" s="25" t="s">
        <v>17</v>
      </c>
    </row>
    <row r="5" spans="1:9" s="20" customFormat="1" x14ac:dyDescent="0.3">
      <c r="A5" s="13"/>
      <c r="B5" s="14" t="s">
        <v>16</v>
      </c>
      <c r="C5" s="15" t="s">
        <v>15</v>
      </c>
      <c r="D5" s="15" t="s">
        <v>4</v>
      </c>
      <c r="E5" s="16" t="s">
        <v>5</v>
      </c>
      <c r="G5" s="20" t="str" cm="1">
        <f t="array" ref="G5:H9">_xlfn.GROUPBY(C5:C21,E5:E21,_xleta.SUM,3)</f>
        <v>거래처</v>
      </c>
      <c r="H5" s="20" t="str">
        <v>판매금액</v>
      </c>
      <c r="I5" s="21" t="str">
        <f ca="1">_xlfn.FORMULATEXT(G5)</f>
        <v>=GROUPBY(C5:C21,E5:E21,SUM,3)</v>
      </c>
    </row>
    <row r="6" spans="1:9" x14ac:dyDescent="0.3">
      <c r="B6" s="17">
        <v>44751</v>
      </c>
      <c r="C6" s="18" t="s">
        <v>7</v>
      </c>
      <c r="D6" s="18" t="s">
        <v>6</v>
      </c>
      <c r="E6" s="19">
        <v>406000</v>
      </c>
      <c r="G6" s="5" t="str">
        <v>강남지사</v>
      </c>
      <c r="H6" s="5">
        <v>1996000</v>
      </c>
    </row>
    <row r="7" spans="1:9" x14ac:dyDescent="0.3">
      <c r="B7" s="17">
        <v>44751</v>
      </c>
      <c r="C7" s="18" t="s">
        <v>7</v>
      </c>
      <c r="D7" s="18" t="s">
        <v>10</v>
      </c>
      <c r="E7" s="19">
        <v>370000</v>
      </c>
      <c r="G7" s="5" t="str">
        <v>서대문지사</v>
      </c>
      <c r="H7" s="5">
        <v>3361000</v>
      </c>
    </row>
    <row r="8" spans="1:9" x14ac:dyDescent="0.3">
      <c r="B8" s="17">
        <v>44751</v>
      </c>
      <c r="C8" s="18" t="s">
        <v>7</v>
      </c>
      <c r="D8" s="18" t="s">
        <v>11</v>
      </c>
      <c r="E8" s="19">
        <v>285000</v>
      </c>
      <c r="G8" s="5" t="str">
        <v>송파지사</v>
      </c>
      <c r="H8" s="5">
        <v>3015000</v>
      </c>
    </row>
    <row r="9" spans="1:9" x14ac:dyDescent="0.3">
      <c r="B9" s="17">
        <v>44763</v>
      </c>
      <c r="C9" s="18" t="s">
        <v>8</v>
      </c>
      <c r="D9" s="18" t="s">
        <v>6</v>
      </c>
      <c r="E9" s="19">
        <v>453000</v>
      </c>
      <c r="G9" s="5" t="str">
        <v>합계</v>
      </c>
      <c r="H9" s="5">
        <v>8372000</v>
      </c>
    </row>
    <row r="10" spans="1:9" x14ac:dyDescent="0.3">
      <c r="B10" s="17">
        <v>44763</v>
      </c>
      <c r="C10" s="18" t="s">
        <v>8</v>
      </c>
      <c r="D10" s="18" t="s">
        <v>10</v>
      </c>
      <c r="E10" s="19">
        <v>460000</v>
      </c>
    </row>
    <row r="11" spans="1:9" x14ac:dyDescent="0.3">
      <c r="B11" s="17">
        <v>44763</v>
      </c>
      <c r="C11" s="18" t="s">
        <v>9</v>
      </c>
      <c r="D11" s="18" t="s">
        <v>6</v>
      </c>
      <c r="E11" s="19">
        <v>617000</v>
      </c>
    </row>
    <row r="12" spans="1:9" x14ac:dyDescent="0.3">
      <c r="B12" s="17">
        <v>44763</v>
      </c>
      <c r="C12" s="18" t="s">
        <v>9</v>
      </c>
      <c r="D12" s="18" t="s">
        <v>10</v>
      </c>
      <c r="E12" s="19">
        <v>172000</v>
      </c>
    </row>
    <row r="13" spans="1:9" x14ac:dyDescent="0.3">
      <c r="B13" s="17">
        <v>45507</v>
      </c>
      <c r="C13" s="18" t="s">
        <v>7</v>
      </c>
      <c r="D13" s="18" t="s">
        <v>6</v>
      </c>
      <c r="E13" s="19">
        <v>888000</v>
      </c>
    </row>
    <row r="14" spans="1:9" x14ac:dyDescent="0.3">
      <c r="B14" s="17">
        <v>45507</v>
      </c>
      <c r="C14" s="18" t="s">
        <v>7</v>
      </c>
      <c r="D14" s="18" t="s">
        <v>10</v>
      </c>
      <c r="E14" s="19">
        <v>47000</v>
      </c>
    </row>
    <row r="15" spans="1:9" x14ac:dyDescent="0.3">
      <c r="B15" s="17">
        <v>45507</v>
      </c>
      <c r="C15" s="18" t="s">
        <v>8</v>
      </c>
      <c r="D15" s="18" t="s">
        <v>6</v>
      </c>
      <c r="E15" s="19">
        <v>751000</v>
      </c>
    </row>
    <row r="16" spans="1:9" x14ac:dyDescent="0.3">
      <c r="B16" s="17">
        <v>45507</v>
      </c>
      <c r="C16" s="18" t="s">
        <v>8</v>
      </c>
      <c r="D16" s="18" t="s">
        <v>10</v>
      </c>
      <c r="E16" s="19">
        <v>900000</v>
      </c>
    </row>
    <row r="17" spans="1:5" x14ac:dyDescent="0.3">
      <c r="B17" s="17">
        <v>45507</v>
      </c>
      <c r="C17" s="18" t="s">
        <v>8</v>
      </c>
      <c r="D17" s="18" t="s">
        <v>11</v>
      </c>
      <c r="E17" s="19">
        <v>797000</v>
      </c>
    </row>
    <row r="18" spans="1:5" x14ac:dyDescent="0.3">
      <c r="B18" s="17">
        <v>45509</v>
      </c>
      <c r="C18" s="18" t="s">
        <v>9</v>
      </c>
      <c r="D18" s="18" t="s">
        <v>6</v>
      </c>
      <c r="E18" s="19">
        <v>780000</v>
      </c>
    </row>
    <row r="19" spans="1:5" x14ac:dyDescent="0.3">
      <c r="B19" s="17">
        <v>45509</v>
      </c>
      <c r="C19" s="18" t="s">
        <v>9</v>
      </c>
      <c r="D19" s="18" t="s">
        <v>10</v>
      </c>
      <c r="E19" s="19">
        <v>459000</v>
      </c>
    </row>
    <row r="20" spans="1:5" x14ac:dyDescent="0.3">
      <c r="B20" s="17">
        <v>45509</v>
      </c>
      <c r="C20" s="18" t="s">
        <v>9</v>
      </c>
      <c r="D20" s="18" t="s">
        <v>11</v>
      </c>
      <c r="E20" s="19">
        <v>400000</v>
      </c>
    </row>
    <row r="21" spans="1:5" x14ac:dyDescent="0.3">
      <c r="B21" s="17">
        <v>45509</v>
      </c>
      <c r="C21" s="18" t="s">
        <v>9</v>
      </c>
      <c r="D21" s="18" t="s">
        <v>12</v>
      </c>
      <c r="E21" s="19">
        <v>587000</v>
      </c>
    </row>
    <row r="22" spans="1:5" x14ac:dyDescent="0.3">
      <c r="B22"/>
    </row>
    <row r="23" spans="1:5" x14ac:dyDescent="0.3">
      <c r="B23"/>
    </row>
    <row r="24" spans="1:5" ht="23.25" x14ac:dyDescent="0.35">
      <c r="A24" s="1" t="s">
        <v>0</v>
      </c>
      <c r="B24" s="9"/>
      <c r="C24" s="6"/>
    </row>
    <row r="25" spans="1:5" s="2" customFormat="1" ht="20.25" x14ac:dyDescent="0.35">
      <c r="A25" s="32" t="s">
        <v>20</v>
      </c>
      <c r="B25" s="32"/>
      <c r="C25" s="32"/>
      <c r="D25" s="32"/>
      <c r="E25" s="32"/>
    </row>
    <row r="26" spans="1:5" s="2" customFormat="1" ht="23.25" x14ac:dyDescent="0.35">
      <c r="A26" s="31" t="s">
        <v>1</v>
      </c>
      <c r="B26" s="31"/>
      <c r="C26" s="31"/>
      <c r="D26" s="31"/>
    </row>
  </sheetData>
  <mergeCells count="2">
    <mergeCell ref="A26:D26"/>
    <mergeCell ref="A25:E25"/>
  </mergeCells>
  <phoneticPr fontId="1" type="noConversion"/>
  <hyperlinks>
    <hyperlink ref="A26" r:id="rId1" display="©https://xlworks.net" xr:uid="{3A13A950-7EE3-42A5-9B98-F2E0198BA0C8}"/>
    <hyperlink ref="A25:D25" r:id="rId2" display="https://xlworks.net/excel-function-textafter/" xr:uid="{4C4F519C-FD96-4689-B946-DB5D5235138C}"/>
    <hyperlink ref="A25" r:id="rId3" xr:uid="{09629A8F-AF9A-476B-945E-B81C023CDE3D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C36EA-13E3-47EF-BB3A-BC9988E9A49A}">
  <dimension ref="A1:J26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2.125" style="7" customWidth="1"/>
    <col min="3" max="3" width="11" bestFit="1" customWidth="1"/>
    <col min="4" max="4" width="9" bestFit="1" customWidth="1"/>
    <col min="5" max="5" width="12.25" customWidth="1"/>
    <col min="6" max="6" width="5.5" style="5" customWidth="1"/>
    <col min="7" max="7" width="11" style="5" bestFit="1" customWidth="1"/>
    <col min="8" max="16384" width="9" style="5"/>
  </cols>
  <sheetData>
    <row r="1" spans="1:10" ht="26.25" x14ac:dyDescent="0.3">
      <c r="A1" s="3" t="s">
        <v>24</v>
      </c>
    </row>
    <row r="2" spans="1:10" x14ac:dyDescent="0.3">
      <c r="B2" s="8" t="s">
        <v>2</v>
      </c>
      <c r="C2" s="4"/>
    </row>
    <row r="3" spans="1:10" x14ac:dyDescent="0.3">
      <c r="B3" s="8"/>
      <c r="C3" s="4"/>
    </row>
    <row r="4" spans="1:10" ht="17.25" x14ac:dyDescent="0.3">
      <c r="A4" s="10"/>
      <c r="B4" s="11" t="s">
        <v>3</v>
      </c>
      <c r="C4" s="5"/>
      <c r="D4" s="5"/>
      <c r="E4" s="12"/>
      <c r="G4" s="25" t="s">
        <v>18</v>
      </c>
    </row>
    <row r="5" spans="1:10" s="20" customFormat="1" x14ac:dyDescent="0.3">
      <c r="A5" s="13"/>
      <c r="B5" s="14" t="s">
        <v>16</v>
      </c>
      <c r="C5" s="15" t="s">
        <v>15</v>
      </c>
      <c r="D5" s="15" t="s">
        <v>4</v>
      </c>
      <c r="E5" s="16" t="s">
        <v>5</v>
      </c>
      <c r="G5" s="20" t="str" cm="1">
        <f t="array" ref="G5:I16">_xlfn.GROUPBY(C5:D21,E5:E21,_xleta.SUM,3)</f>
        <v>거래처</v>
      </c>
      <c r="H5" s="20" t="str">
        <v>상품</v>
      </c>
      <c r="I5" s="20" t="str">
        <v>판매금액</v>
      </c>
      <c r="J5" s="21" t="str">
        <f ca="1">_xlfn.FORMULATEXT(G5)</f>
        <v>=GROUPBY(C5:D21,E5:E21,SUM,3)</v>
      </c>
    </row>
    <row r="6" spans="1:10" x14ac:dyDescent="0.3">
      <c r="B6" s="17">
        <v>44751</v>
      </c>
      <c r="C6" s="18" t="s">
        <v>7</v>
      </c>
      <c r="D6" s="18" t="s">
        <v>6</v>
      </c>
      <c r="E6" s="19">
        <v>406000</v>
      </c>
      <c r="G6" s="5" t="str">
        <v>강남지사</v>
      </c>
      <c r="H6" s="5" t="str">
        <v>노트</v>
      </c>
      <c r="I6" s="5">
        <v>1294000</v>
      </c>
    </row>
    <row r="7" spans="1:10" x14ac:dyDescent="0.3">
      <c r="B7" s="17">
        <v>44751</v>
      </c>
      <c r="C7" s="18" t="s">
        <v>7</v>
      </c>
      <c r="D7" s="18" t="s">
        <v>10</v>
      </c>
      <c r="E7" s="19">
        <v>370000</v>
      </c>
      <c r="G7" s="5" t="str">
        <v>강남지사</v>
      </c>
      <c r="H7" s="5" t="str">
        <v>사무기기</v>
      </c>
      <c r="I7" s="5">
        <v>285000</v>
      </c>
    </row>
    <row r="8" spans="1:10" x14ac:dyDescent="0.3">
      <c r="B8" s="17">
        <v>44751</v>
      </c>
      <c r="C8" s="18" t="s">
        <v>7</v>
      </c>
      <c r="D8" s="18" t="s">
        <v>11</v>
      </c>
      <c r="E8" s="19">
        <v>285000</v>
      </c>
      <c r="G8" s="5" t="str">
        <v>강남지사</v>
      </c>
      <c r="H8" s="5" t="str">
        <v>필기구</v>
      </c>
      <c r="I8" s="5">
        <v>417000</v>
      </c>
    </row>
    <row r="9" spans="1:10" x14ac:dyDescent="0.3">
      <c r="B9" s="17">
        <v>44763</v>
      </c>
      <c r="C9" s="18" t="s">
        <v>8</v>
      </c>
      <c r="D9" s="18" t="s">
        <v>6</v>
      </c>
      <c r="E9" s="19">
        <v>453000</v>
      </c>
      <c r="G9" s="5" t="str">
        <v>서대문지사</v>
      </c>
      <c r="H9" s="5" t="str">
        <v>노트</v>
      </c>
      <c r="I9" s="5">
        <v>1204000</v>
      </c>
    </row>
    <row r="10" spans="1:10" x14ac:dyDescent="0.3">
      <c r="B10" s="17">
        <v>44763</v>
      </c>
      <c r="C10" s="18" t="s">
        <v>8</v>
      </c>
      <c r="D10" s="18" t="s">
        <v>10</v>
      </c>
      <c r="E10" s="19">
        <v>460000</v>
      </c>
      <c r="G10" s="5" t="str">
        <v>서대문지사</v>
      </c>
      <c r="H10" s="5" t="str">
        <v>사무기기</v>
      </c>
      <c r="I10" s="5">
        <v>797000</v>
      </c>
    </row>
    <row r="11" spans="1:10" x14ac:dyDescent="0.3">
      <c r="B11" s="17">
        <v>44763</v>
      </c>
      <c r="C11" s="18" t="s">
        <v>9</v>
      </c>
      <c r="D11" s="18" t="s">
        <v>6</v>
      </c>
      <c r="E11" s="19">
        <v>617000</v>
      </c>
      <c r="G11" s="5" t="str">
        <v>서대문지사</v>
      </c>
      <c r="H11" s="5" t="str">
        <v>필기구</v>
      </c>
      <c r="I11" s="5">
        <v>1360000</v>
      </c>
    </row>
    <row r="12" spans="1:10" x14ac:dyDescent="0.3">
      <c r="B12" s="17">
        <v>44763</v>
      </c>
      <c r="C12" s="18" t="s">
        <v>9</v>
      </c>
      <c r="D12" s="18" t="s">
        <v>10</v>
      </c>
      <c r="E12" s="19">
        <v>172000</v>
      </c>
      <c r="G12" s="5" t="str">
        <v>송파지사</v>
      </c>
      <c r="H12" s="5" t="str">
        <v>기타</v>
      </c>
      <c r="I12" s="5">
        <v>587000</v>
      </c>
    </row>
    <row r="13" spans="1:10" x14ac:dyDescent="0.3">
      <c r="B13" s="17">
        <v>45507</v>
      </c>
      <c r="C13" s="18" t="s">
        <v>7</v>
      </c>
      <c r="D13" s="18" t="s">
        <v>6</v>
      </c>
      <c r="E13" s="19">
        <v>888000</v>
      </c>
      <c r="G13" s="5" t="str">
        <v>송파지사</v>
      </c>
      <c r="H13" s="5" t="str">
        <v>노트</v>
      </c>
      <c r="I13" s="5">
        <v>1397000</v>
      </c>
    </row>
    <row r="14" spans="1:10" x14ac:dyDescent="0.3">
      <c r="B14" s="17">
        <v>45507</v>
      </c>
      <c r="C14" s="18" t="s">
        <v>7</v>
      </c>
      <c r="D14" s="18" t="s">
        <v>10</v>
      </c>
      <c r="E14" s="19">
        <v>47000</v>
      </c>
      <c r="G14" s="5" t="str">
        <v>송파지사</v>
      </c>
      <c r="H14" s="5" t="str">
        <v>사무기기</v>
      </c>
      <c r="I14" s="5">
        <v>400000</v>
      </c>
    </row>
    <row r="15" spans="1:10" x14ac:dyDescent="0.3">
      <c r="B15" s="17">
        <v>45507</v>
      </c>
      <c r="C15" s="18" t="s">
        <v>8</v>
      </c>
      <c r="D15" s="18" t="s">
        <v>6</v>
      </c>
      <c r="E15" s="19">
        <v>751000</v>
      </c>
      <c r="G15" s="5" t="str">
        <v>송파지사</v>
      </c>
      <c r="H15" s="5" t="str">
        <v>필기구</v>
      </c>
      <c r="I15" s="5">
        <v>631000</v>
      </c>
    </row>
    <row r="16" spans="1:10" x14ac:dyDescent="0.3">
      <c r="B16" s="17">
        <v>45507</v>
      </c>
      <c r="C16" s="18" t="s">
        <v>8</v>
      </c>
      <c r="D16" s="18" t="s">
        <v>10</v>
      </c>
      <c r="E16" s="19">
        <v>900000</v>
      </c>
      <c r="G16" s="5" t="str">
        <v>합계</v>
      </c>
      <c r="H16" s="5" t="str">
        <v/>
      </c>
      <c r="I16" s="5">
        <v>8372000</v>
      </c>
    </row>
    <row r="17" spans="1:5" x14ac:dyDescent="0.3">
      <c r="B17" s="17">
        <v>45507</v>
      </c>
      <c r="C17" s="18" t="s">
        <v>8</v>
      </c>
      <c r="D17" s="18" t="s">
        <v>11</v>
      </c>
      <c r="E17" s="19">
        <v>797000</v>
      </c>
    </row>
    <row r="18" spans="1:5" x14ac:dyDescent="0.3">
      <c r="B18" s="17">
        <v>45509</v>
      </c>
      <c r="C18" s="18" t="s">
        <v>9</v>
      </c>
      <c r="D18" s="18" t="s">
        <v>6</v>
      </c>
      <c r="E18" s="19">
        <v>780000</v>
      </c>
    </row>
    <row r="19" spans="1:5" x14ac:dyDescent="0.3">
      <c r="B19" s="17">
        <v>45509</v>
      </c>
      <c r="C19" s="18" t="s">
        <v>9</v>
      </c>
      <c r="D19" s="18" t="s">
        <v>10</v>
      </c>
      <c r="E19" s="19">
        <v>459000</v>
      </c>
    </row>
    <row r="20" spans="1:5" x14ac:dyDescent="0.3">
      <c r="B20" s="17">
        <v>45509</v>
      </c>
      <c r="C20" s="18" t="s">
        <v>9</v>
      </c>
      <c r="D20" s="18" t="s">
        <v>11</v>
      </c>
      <c r="E20" s="19">
        <v>400000</v>
      </c>
    </row>
    <row r="21" spans="1:5" x14ac:dyDescent="0.3">
      <c r="B21" s="17">
        <v>45509</v>
      </c>
      <c r="C21" s="18" t="s">
        <v>9</v>
      </c>
      <c r="D21" s="18" t="s">
        <v>12</v>
      </c>
      <c r="E21" s="19">
        <v>587000</v>
      </c>
    </row>
    <row r="22" spans="1:5" x14ac:dyDescent="0.3">
      <c r="B22"/>
    </row>
    <row r="23" spans="1:5" x14ac:dyDescent="0.3">
      <c r="B23"/>
    </row>
    <row r="24" spans="1:5" ht="23.25" x14ac:dyDescent="0.35">
      <c r="A24" s="1" t="s">
        <v>0</v>
      </c>
      <c r="B24" s="9"/>
      <c r="C24" s="6"/>
    </row>
    <row r="25" spans="1:5" s="2" customFormat="1" ht="20.25" x14ac:dyDescent="0.35">
      <c r="A25" s="32" t="s">
        <v>20</v>
      </c>
      <c r="B25" s="32"/>
      <c r="C25" s="32"/>
      <c r="D25" s="32"/>
      <c r="E25" s="32"/>
    </row>
    <row r="26" spans="1:5" s="2" customFormat="1" ht="23.25" x14ac:dyDescent="0.35">
      <c r="A26" s="31" t="s">
        <v>1</v>
      </c>
      <c r="B26" s="31"/>
      <c r="C26" s="31"/>
      <c r="D26" s="31"/>
    </row>
  </sheetData>
  <mergeCells count="2">
    <mergeCell ref="A26:D26"/>
    <mergeCell ref="A25:E25"/>
  </mergeCells>
  <phoneticPr fontId="1" type="noConversion"/>
  <hyperlinks>
    <hyperlink ref="A26" r:id="rId1" display="©https://xlworks.net" xr:uid="{F9542471-2661-4E66-B909-2A6062EAD534}"/>
    <hyperlink ref="A25:D25" r:id="rId2" display="https://xlworks.net/excel-function-textafter/" xr:uid="{E6CAFD80-BE51-4C2D-A776-2A522508186D}"/>
    <hyperlink ref="A25" r:id="rId3" xr:uid="{110B2C60-6775-4785-AA12-E990D4A8674C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8CF9-9B28-4E17-951C-83ADF68B6579}">
  <dimension ref="A1:J26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2.125" style="7" customWidth="1"/>
    <col min="3" max="3" width="11" bestFit="1" customWidth="1"/>
    <col min="4" max="4" width="9" bestFit="1" customWidth="1"/>
    <col min="5" max="5" width="14.125" customWidth="1"/>
    <col min="6" max="6" width="5.5" style="5" customWidth="1"/>
    <col min="7" max="7" width="11" style="5" bestFit="1" customWidth="1"/>
    <col min="8" max="16384" width="9" style="5"/>
  </cols>
  <sheetData>
    <row r="1" spans="1:10" ht="26.25" x14ac:dyDescent="0.3">
      <c r="A1" s="3" t="s">
        <v>25</v>
      </c>
    </row>
    <row r="2" spans="1:10" x14ac:dyDescent="0.3">
      <c r="B2" s="8" t="s">
        <v>2</v>
      </c>
      <c r="C2" s="4"/>
    </row>
    <row r="3" spans="1:10" x14ac:dyDescent="0.3">
      <c r="B3" s="8"/>
      <c r="C3" s="4"/>
    </row>
    <row r="4" spans="1:10" ht="17.25" x14ac:dyDescent="0.3">
      <c r="A4" s="10"/>
      <c r="B4" s="11" t="s">
        <v>3</v>
      </c>
      <c r="C4" s="5"/>
      <c r="D4" s="5"/>
      <c r="E4" s="12"/>
      <c r="G4" s="25" t="s">
        <v>19</v>
      </c>
    </row>
    <row r="5" spans="1:10" s="20" customFormat="1" x14ac:dyDescent="0.3">
      <c r="A5" s="13"/>
      <c r="B5" s="14" t="s">
        <v>16</v>
      </c>
      <c r="C5" s="15" t="s">
        <v>15</v>
      </c>
      <c r="D5" s="15" t="s">
        <v>4</v>
      </c>
      <c r="E5" s="16" t="s">
        <v>5</v>
      </c>
      <c r="G5" s="20" t="str" cm="1">
        <f t="array" ref="G5:I19">_xlfn.GROUPBY(C5:D21,E5:E21,_xleta.SUM,3,2)</f>
        <v>거래처</v>
      </c>
      <c r="H5" s="20" t="str">
        <v>상품</v>
      </c>
      <c r="I5" s="20" t="str">
        <v>판매금액</v>
      </c>
      <c r="J5" s="21" t="str">
        <f ca="1">_xlfn.FORMULATEXT(G5)</f>
        <v>=GROUPBY(C5:D21,E5:E21,SUM,3,2)</v>
      </c>
    </row>
    <row r="6" spans="1:10" x14ac:dyDescent="0.3">
      <c r="B6" s="17">
        <v>44751</v>
      </c>
      <c r="C6" s="18" t="s">
        <v>7</v>
      </c>
      <c r="D6" s="18" t="s">
        <v>6</v>
      </c>
      <c r="E6" s="19">
        <v>406000</v>
      </c>
      <c r="G6" s="5" t="str">
        <v>강남지사</v>
      </c>
      <c r="H6" s="5" t="str">
        <v>노트</v>
      </c>
      <c r="I6" s="5">
        <v>1294000</v>
      </c>
    </row>
    <row r="7" spans="1:10" x14ac:dyDescent="0.3">
      <c r="B7" s="17">
        <v>44751</v>
      </c>
      <c r="C7" s="18" t="s">
        <v>7</v>
      </c>
      <c r="D7" s="18" t="s">
        <v>10</v>
      </c>
      <c r="E7" s="19">
        <v>370000</v>
      </c>
      <c r="G7" s="5" t="str">
        <v>강남지사</v>
      </c>
      <c r="H7" s="5" t="str">
        <v>사무기기</v>
      </c>
      <c r="I7" s="5">
        <v>285000</v>
      </c>
    </row>
    <row r="8" spans="1:10" x14ac:dyDescent="0.3">
      <c r="B8" s="17">
        <v>44751</v>
      </c>
      <c r="C8" s="18" t="s">
        <v>7</v>
      </c>
      <c r="D8" s="18" t="s">
        <v>11</v>
      </c>
      <c r="E8" s="19">
        <v>285000</v>
      </c>
      <c r="G8" s="5" t="str">
        <v>강남지사</v>
      </c>
      <c r="H8" s="5" t="str">
        <v>필기구</v>
      </c>
      <c r="I8" s="5">
        <v>417000</v>
      </c>
    </row>
    <row r="9" spans="1:10" x14ac:dyDescent="0.3">
      <c r="B9" s="17">
        <v>44763</v>
      </c>
      <c r="C9" s="18" t="s">
        <v>8</v>
      </c>
      <c r="D9" s="18" t="s">
        <v>6</v>
      </c>
      <c r="E9" s="19">
        <v>453000</v>
      </c>
      <c r="G9" s="5" t="str">
        <v>강남지사</v>
      </c>
      <c r="H9" s="5" t="str">
        <v/>
      </c>
      <c r="I9" s="5">
        <v>1996000</v>
      </c>
    </row>
    <row r="10" spans="1:10" x14ac:dyDescent="0.3">
      <c r="B10" s="17">
        <v>44763</v>
      </c>
      <c r="C10" s="18" t="s">
        <v>8</v>
      </c>
      <c r="D10" s="18" t="s">
        <v>10</v>
      </c>
      <c r="E10" s="19">
        <v>460000</v>
      </c>
      <c r="G10" s="5" t="str">
        <v>서대문지사</v>
      </c>
      <c r="H10" s="5" t="str">
        <v>노트</v>
      </c>
      <c r="I10" s="5">
        <v>1204000</v>
      </c>
    </row>
    <row r="11" spans="1:10" x14ac:dyDescent="0.3">
      <c r="B11" s="17">
        <v>44763</v>
      </c>
      <c r="C11" s="18" t="s">
        <v>9</v>
      </c>
      <c r="D11" s="18" t="s">
        <v>6</v>
      </c>
      <c r="E11" s="19">
        <v>617000</v>
      </c>
      <c r="G11" s="5" t="str">
        <v>서대문지사</v>
      </c>
      <c r="H11" s="5" t="str">
        <v>사무기기</v>
      </c>
      <c r="I11" s="5">
        <v>797000</v>
      </c>
    </row>
    <row r="12" spans="1:10" x14ac:dyDescent="0.3">
      <c r="B12" s="17">
        <v>44763</v>
      </c>
      <c r="C12" s="18" t="s">
        <v>9</v>
      </c>
      <c r="D12" s="18" t="s">
        <v>10</v>
      </c>
      <c r="E12" s="19">
        <v>172000</v>
      </c>
      <c r="G12" s="5" t="str">
        <v>서대문지사</v>
      </c>
      <c r="H12" s="5" t="str">
        <v>필기구</v>
      </c>
      <c r="I12" s="5">
        <v>1360000</v>
      </c>
    </row>
    <row r="13" spans="1:10" x14ac:dyDescent="0.3">
      <c r="B13" s="17">
        <v>45507</v>
      </c>
      <c r="C13" s="18" t="s">
        <v>7</v>
      </c>
      <c r="D13" s="18" t="s">
        <v>6</v>
      </c>
      <c r="E13" s="19">
        <v>888000</v>
      </c>
      <c r="G13" s="5" t="str">
        <v>서대문지사</v>
      </c>
      <c r="H13" s="5" t="str">
        <v/>
      </c>
      <c r="I13" s="5">
        <v>3361000</v>
      </c>
    </row>
    <row r="14" spans="1:10" x14ac:dyDescent="0.3">
      <c r="B14" s="17">
        <v>45507</v>
      </c>
      <c r="C14" s="18" t="s">
        <v>7</v>
      </c>
      <c r="D14" s="18" t="s">
        <v>10</v>
      </c>
      <c r="E14" s="19">
        <v>47000</v>
      </c>
      <c r="G14" s="5" t="str">
        <v>송파지사</v>
      </c>
      <c r="H14" s="5" t="str">
        <v>기타</v>
      </c>
      <c r="I14" s="5">
        <v>587000</v>
      </c>
    </row>
    <row r="15" spans="1:10" x14ac:dyDescent="0.3">
      <c r="B15" s="17">
        <v>45507</v>
      </c>
      <c r="C15" s="18" t="s">
        <v>8</v>
      </c>
      <c r="D15" s="18" t="s">
        <v>6</v>
      </c>
      <c r="E15" s="19">
        <v>751000</v>
      </c>
      <c r="G15" s="5" t="str">
        <v>송파지사</v>
      </c>
      <c r="H15" s="5" t="str">
        <v>노트</v>
      </c>
      <c r="I15" s="5">
        <v>1397000</v>
      </c>
    </row>
    <row r="16" spans="1:10" x14ac:dyDescent="0.3">
      <c r="B16" s="17">
        <v>45507</v>
      </c>
      <c r="C16" s="18" t="s">
        <v>8</v>
      </c>
      <c r="D16" s="18" t="s">
        <v>10</v>
      </c>
      <c r="E16" s="19">
        <v>900000</v>
      </c>
      <c r="G16" s="5" t="str">
        <v>송파지사</v>
      </c>
      <c r="H16" s="5" t="str">
        <v>사무기기</v>
      </c>
      <c r="I16" s="5">
        <v>400000</v>
      </c>
    </row>
    <row r="17" spans="1:9" x14ac:dyDescent="0.3">
      <c r="B17" s="17">
        <v>45507</v>
      </c>
      <c r="C17" s="18" t="s">
        <v>8</v>
      </c>
      <c r="D17" s="18" t="s">
        <v>11</v>
      </c>
      <c r="E17" s="19">
        <v>797000</v>
      </c>
      <c r="G17" s="5" t="str">
        <v>송파지사</v>
      </c>
      <c r="H17" s="5" t="str">
        <v>필기구</v>
      </c>
      <c r="I17" s="5">
        <v>631000</v>
      </c>
    </row>
    <row r="18" spans="1:9" x14ac:dyDescent="0.3">
      <c r="B18" s="17">
        <v>45509</v>
      </c>
      <c r="C18" s="18" t="s">
        <v>9</v>
      </c>
      <c r="D18" s="18" t="s">
        <v>6</v>
      </c>
      <c r="E18" s="19">
        <v>780000</v>
      </c>
      <c r="G18" s="5" t="str">
        <v>송파지사</v>
      </c>
      <c r="H18" s="5" t="str">
        <v/>
      </c>
      <c r="I18" s="5">
        <v>3015000</v>
      </c>
    </row>
    <row r="19" spans="1:9" x14ac:dyDescent="0.3">
      <c r="B19" s="17">
        <v>45509</v>
      </c>
      <c r="C19" s="18" t="s">
        <v>9</v>
      </c>
      <c r="D19" s="18" t="s">
        <v>10</v>
      </c>
      <c r="E19" s="19">
        <v>459000</v>
      </c>
      <c r="G19" s="5" t="str">
        <v>총합계</v>
      </c>
      <c r="H19" s="5" t="str">
        <v/>
      </c>
      <c r="I19" s="5">
        <v>8372000</v>
      </c>
    </row>
    <row r="20" spans="1:9" x14ac:dyDescent="0.3">
      <c r="B20" s="17">
        <v>45509</v>
      </c>
      <c r="C20" s="18" t="s">
        <v>9</v>
      </c>
      <c r="D20" s="18" t="s">
        <v>11</v>
      </c>
      <c r="E20" s="19">
        <v>400000</v>
      </c>
    </row>
    <row r="21" spans="1:9" x14ac:dyDescent="0.3">
      <c r="B21" s="17">
        <v>45509</v>
      </c>
      <c r="C21" s="18" t="s">
        <v>9</v>
      </c>
      <c r="D21" s="18" t="s">
        <v>12</v>
      </c>
      <c r="E21" s="19">
        <v>587000</v>
      </c>
    </row>
    <row r="22" spans="1:9" x14ac:dyDescent="0.3">
      <c r="B22"/>
    </row>
    <row r="23" spans="1:9" x14ac:dyDescent="0.3">
      <c r="B23"/>
    </row>
    <row r="24" spans="1:9" ht="23.25" x14ac:dyDescent="0.35">
      <c r="A24" s="1" t="s">
        <v>0</v>
      </c>
      <c r="B24" s="9"/>
      <c r="C24" s="6"/>
    </row>
    <row r="25" spans="1:9" s="2" customFormat="1" ht="20.25" x14ac:dyDescent="0.35">
      <c r="A25" s="32" t="s">
        <v>20</v>
      </c>
      <c r="B25" s="32"/>
      <c r="C25" s="32"/>
      <c r="D25" s="32"/>
      <c r="E25" s="32"/>
    </row>
    <row r="26" spans="1:9" s="2" customFormat="1" ht="23.25" x14ac:dyDescent="0.35">
      <c r="A26" s="31" t="s">
        <v>1</v>
      </c>
      <c r="B26" s="31"/>
      <c r="C26" s="31"/>
      <c r="D26" s="31"/>
    </row>
  </sheetData>
  <mergeCells count="2">
    <mergeCell ref="A26:D26"/>
    <mergeCell ref="A25:E25"/>
  </mergeCells>
  <phoneticPr fontId="1" type="noConversion"/>
  <hyperlinks>
    <hyperlink ref="A26" r:id="rId1" display="©https://xlworks.net" xr:uid="{AA028A94-D7FA-4AA0-B917-F050DAA522E1}"/>
    <hyperlink ref="A25:D25" r:id="rId2" display="https://xlworks.net/excel-function-textafter/" xr:uid="{B273B73F-BE5C-4AD1-B2A3-990C1C3ABEEB}"/>
    <hyperlink ref="A25" r:id="rId3" xr:uid="{AB836BAB-B8AE-44E6-9366-1C8404204133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D37C-746F-49B7-8B75-33F85A877ADF}">
  <dimension ref="A1:R26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2.125" style="7" customWidth="1"/>
    <col min="3" max="3" width="11" bestFit="1" customWidth="1"/>
    <col min="4" max="4" width="9" bestFit="1" customWidth="1"/>
    <col min="5" max="5" width="12.625" customWidth="1"/>
    <col min="6" max="6" width="5.5" style="5" customWidth="1"/>
    <col min="7" max="7" width="11" style="5" bestFit="1" customWidth="1"/>
    <col min="8" max="13" width="9" style="5"/>
    <col min="14" max="14" width="3.875" style="5" customWidth="1"/>
    <col min="15" max="15" width="10.375" style="5" customWidth="1"/>
    <col min="16" max="16384" width="9" style="5"/>
  </cols>
  <sheetData>
    <row r="1" spans="1:18" ht="26.25" x14ac:dyDescent="0.3">
      <c r="A1" s="3" t="s">
        <v>27</v>
      </c>
    </row>
    <row r="2" spans="1:18" x14ac:dyDescent="0.3">
      <c r="B2" s="8" t="s">
        <v>2</v>
      </c>
      <c r="C2" s="4"/>
    </row>
    <row r="3" spans="1:18" x14ac:dyDescent="0.3">
      <c r="B3" s="8"/>
      <c r="C3" s="4"/>
    </row>
    <row r="4" spans="1:18" ht="17.25" x14ac:dyDescent="0.3">
      <c r="A4" s="10"/>
      <c r="B4" s="11" t="s">
        <v>3</v>
      </c>
      <c r="C4" s="5"/>
      <c r="D4" s="5"/>
      <c r="E4" s="12"/>
      <c r="G4" s="25" t="s">
        <v>28</v>
      </c>
      <c r="O4" s="25" t="s">
        <v>29</v>
      </c>
    </row>
    <row r="5" spans="1:18" s="20" customFormat="1" x14ac:dyDescent="0.3">
      <c r="A5" s="13"/>
      <c r="B5" s="14" t="s">
        <v>16</v>
      </c>
      <c r="C5" s="15" t="s">
        <v>15</v>
      </c>
      <c r="D5" s="15" t="s">
        <v>4</v>
      </c>
      <c r="E5" s="16" t="s">
        <v>5</v>
      </c>
      <c r="G5" s="20" t="str" cm="1">
        <f t="array" ref="G5:I16">_xlfn.GROUPBY(C5:D21,E5:E21,_xleta.SUM,3,1,3)</f>
        <v>거래처</v>
      </c>
      <c r="H5" s="20" t="str">
        <v>상품</v>
      </c>
      <c r="I5" s="20" t="str">
        <v>판매금액</v>
      </c>
      <c r="J5" s="21" t="str">
        <f ca="1">_xlfn.FORMULATEXT(G5)</f>
        <v>=GROUPBY(C5:D21,E5:E21,SUM,3,1,3)</v>
      </c>
      <c r="O5" s="20" t="str" cm="1">
        <f t="array" ref="O5:Q16">_xlfn.GROUPBY(C5:D21,E5:E21,_xleta.SUM,3,1,-3)</f>
        <v>거래처</v>
      </c>
      <c r="P5" s="20" t="str">
        <v>상품</v>
      </c>
      <c r="Q5" s="20" t="str">
        <v>판매금액</v>
      </c>
      <c r="R5" s="21" t="str">
        <f ca="1">_xlfn.FORMULATEXT(O5)</f>
        <v>=GROUPBY(C5:D21,E5:E21,SUM,3,1,-3)</v>
      </c>
    </row>
    <row r="6" spans="1:18" x14ac:dyDescent="0.3">
      <c r="B6" s="17">
        <v>44751</v>
      </c>
      <c r="C6" s="18" t="s">
        <v>7</v>
      </c>
      <c r="D6" s="18" t="s">
        <v>6</v>
      </c>
      <c r="E6" s="19">
        <v>406000</v>
      </c>
      <c r="G6" s="5" t="str">
        <v>강남지사</v>
      </c>
      <c r="H6" s="5" t="str">
        <v>사무기기</v>
      </c>
      <c r="I6" s="5">
        <v>285000</v>
      </c>
      <c r="O6" s="5" t="str">
        <v>서대문지사</v>
      </c>
      <c r="P6" s="5" t="str">
        <v>필기구</v>
      </c>
      <c r="Q6" s="5">
        <v>1360000</v>
      </c>
    </row>
    <row r="7" spans="1:18" x14ac:dyDescent="0.3">
      <c r="B7" s="17">
        <v>44751</v>
      </c>
      <c r="C7" s="18" t="s">
        <v>7</v>
      </c>
      <c r="D7" s="18" t="s">
        <v>10</v>
      </c>
      <c r="E7" s="19">
        <v>370000</v>
      </c>
      <c r="G7" s="5" t="str">
        <v>강남지사</v>
      </c>
      <c r="H7" s="5" t="str">
        <v>필기구</v>
      </c>
      <c r="I7" s="5">
        <v>417000</v>
      </c>
      <c r="O7" s="5" t="str">
        <v>서대문지사</v>
      </c>
      <c r="P7" s="5" t="str">
        <v>노트</v>
      </c>
      <c r="Q7" s="5">
        <v>1204000</v>
      </c>
    </row>
    <row r="8" spans="1:18" x14ac:dyDescent="0.3">
      <c r="B8" s="17">
        <v>44751</v>
      </c>
      <c r="C8" s="18" t="s">
        <v>7</v>
      </c>
      <c r="D8" s="18" t="s">
        <v>11</v>
      </c>
      <c r="E8" s="19">
        <v>285000</v>
      </c>
      <c r="G8" s="5" t="str">
        <v>강남지사</v>
      </c>
      <c r="H8" s="5" t="str">
        <v>노트</v>
      </c>
      <c r="I8" s="5">
        <v>1294000</v>
      </c>
      <c r="O8" s="5" t="str">
        <v>서대문지사</v>
      </c>
      <c r="P8" s="5" t="str">
        <v>사무기기</v>
      </c>
      <c r="Q8" s="5">
        <v>797000</v>
      </c>
    </row>
    <row r="9" spans="1:18" x14ac:dyDescent="0.3">
      <c r="B9" s="17">
        <v>44763</v>
      </c>
      <c r="C9" s="18" t="s">
        <v>8</v>
      </c>
      <c r="D9" s="18" t="s">
        <v>6</v>
      </c>
      <c r="E9" s="19">
        <v>453000</v>
      </c>
      <c r="G9" s="5" t="str">
        <v>송파지사</v>
      </c>
      <c r="H9" s="5" t="str">
        <v>사무기기</v>
      </c>
      <c r="I9" s="5">
        <v>400000</v>
      </c>
      <c r="O9" s="5" t="str">
        <v>송파지사</v>
      </c>
      <c r="P9" s="5" t="str">
        <v>노트</v>
      </c>
      <c r="Q9" s="5">
        <v>1397000</v>
      </c>
    </row>
    <row r="10" spans="1:18" x14ac:dyDescent="0.3">
      <c r="B10" s="17">
        <v>44763</v>
      </c>
      <c r="C10" s="18" t="s">
        <v>8</v>
      </c>
      <c r="D10" s="18" t="s">
        <v>10</v>
      </c>
      <c r="E10" s="19">
        <v>460000</v>
      </c>
      <c r="G10" s="5" t="str">
        <v>송파지사</v>
      </c>
      <c r="H10" s="5" t="str">
        <v>기타</v>
      </c>
      <c r="I10" s="5">
        <v>587000</v>
      </c>
      <c r="O10" s="5" t="str">
        <v>송파지사</v>
      </c>
      <c r="P10" s="5" t="str">
        <v>필기구</v>
      </c>
      <c r="Q10" s="5">
        <v>631000</v>
      </c>
    </row>
    <row r="11" spans="1:18" x14ac:dyDescent="0.3">
      <c r="B11" s="17">
        <v>44763</v>
      </c>
      <c r="C11" s="18" t="s">
        <v>9</v>
      </c>
      <c r="D11" s="18" t="s">
        <v>6</v>
      </c>
      <c r="E11" s="19">
        <v>617000</v>
      </c>
      <c r="G11" s="5" t="str">
        <v>송파지사</v>
      </c>
      <c r="H11" s="5" t="str">
        <v>필기구</v>
      </c>
      <c r="I11" s="5">
        <v>631000</v>
      </c>
      <c r="O11" s="5" t="str">
        <v>송파지사</v>
      </c>
      <c r="P11" s="5" t="str">
        <v>기타</v>
      </c>
      <c r="Q11" s="5">
        <v>587000</v>
      </c>
    </row>
    <row r="12" spans="1:18" x14ac:dyDescent="0.3">
      <c r="B12" s="17">
        <v>44763</v>
      </c>
      <c r="C12" s="18" t="s">
        <v>9</v>
      </c>
      <c r="D12" s="18" t="s">
        <v>10</v>
      </c>
      <c r="E12" s="19">
        <v>172000</v>
      </c>
      <c r="G12" s="5" t="str">
        <v>송파지사</v>
      </c>
      <c r="H12" s="5" t="str">
        <v>노트</v>
      </c>
      <c r="I12" s="5">
        <v>1397000</v>
      </c>
      <c r="O12" s="5" t="str">
        <v>송파지사</v>
      </c>
      <c r="P12" s="5" t="str">
        <v>사무기기</v>
      </c>
      <c r="Q12" s="5">
        <v>400000</v>
      </c>
    </row>
    <row r="13" spans="1:18" x14ac:dyDescent="0.3">
      <c r="B13" s="17">
        <v>45507</v>
      </c>
      <c r="C13" s="18" t="s">
        <v>7</v>
      </c>
      <c r="D13" s="18" t="s">
        <v>6</v>
      </c>
      <c r="E13" s="19">
        <v>888000</v>
      </c>
      <c r="G13" s="5" t="str">
        <v>서대문지사</v>
      </c>
      <c r="H13" s="5" t="str">
        <v>사무기기</v>
      </c>
      <c r="I13" s="5">
        <v>797000</v>
      </c>
      <c r="O13" s="5" t="str">
        <v>강남지사</v>
      </c>
      <c r="P13" s="5" t="str">
        <v>노트</v>
      </c>
      <c r="Q13" s="5">
        <v>1294000</v>
      </c>
    </row>
    <row r="14" spans="1:18" x14ac:dyDescent="0.3">
      <c r="B14" s="17">
        <v>45507</v>
      </c>
      <c r="C14" s="18" t="s">
        <v>7</v>
      </c>
      <c r="D14" s="18" t="s">
        <v>10</v>
      </c>
      <c r="E14" s="19">
        <v>47000</v>
      </c>
      <c r="G14" s="5" t="str">
        <v>서대문지사</v>
      </c>
      <c r="H14" s="5" t="str">
        <v>노트</v>
      </c>
      <c r="I14" s="5">
        <v>1204000</v>
      </c>
      <c r="O14" s="5" t="str">
        <v>강남지사</v>
      </c>
      <c r="P14" s="5" t="str">
        <v>필기구</v>
      </c>
      <c r="Q14" s="5">
        <v>417000</v>
      </c>
    </row>
    <row r="15" spans="1:18" x14ac:dyDescent="0.3">
      <c r="B15" s="17">
        <v>45507</v>
      </c>
      <c r="C15" s="18" t="s">
        <v>8</v>
      </c>
      <c r="D15" s="18" t="s">
        <v>6</v>
      </c>
      <c r="E15" s="19">
        <v>751000</v>
      </c>
      <c r="G15" s="5" t="str">
        <v>서대문지사</v>
      </c>
      <c r="H15" s="5" t="str">
        <v>필기구</v>
      </c>
      <c r="I15" s="5">
        <v>1360000</v>
      </c>
      <c r="O15" s="5" t="str">
        <v>강남지사</v>
      </c>
      <c r="P15" s="5" t="str">
        <v>사무기기</v>
      </c>
      <c r="Q15" s="5">
        <v>285000</v>
      </c>
    </row>
    <row r="16" spans="1:18" x14ac:dyDescent="0.3">
      <c r="B16" s="17">
        <v>45507</v>
      </c>
      <c r="C16" s="18" t="s">
        <v>8</v>
      </c>
      <c r="D16" s="18" t="s">
        <v>10</v>
      </c>
      <c r="E16" s="19">
        <v>900000</v>
      </c>
      <c r="G16" s="5" t="str">
        <v>합계</v>
      </c>
      <c r="H16" s="5" t="str">
        <v/>
      </c>
      <c r="I16" s="5">
        <v>8372000</v>
      </c>
      <c r="O16" s="5" t="str">
        <v>합계</v>
      </c>
      <c r="P16" s="5" t="str">
        <v/>
      </c>
      <c r="Q16" s="5">
        <v>8372000</v>
      </c>
    </row>
    <row r="17" spans="1:13" x14ac:dyDescent="0.3">
      <c r="B17" s="17">
        <v>45507</v>
      </c>
      <c r="C17" s="18" t="s">
        <v>8</v>
      </c>
      <c r="D17" s="18" t="s">
        <v>11</v>
      </c>
      <c r="E17" s="19">
        <v>797000</v>
      </c>
    </row>
    <row r="18" spans="1:13" x14ac:dyDescent="0.3">
      <c r="B18" s="17">
        <v>45509</v>
      </c>
      <c r="C18" s="18" t="s">
        <v>9</v>
      </c>
      <c r="D18" s="18" t="s">
        <v>6</v>
      </c>
      <c r="E18" s="19">
        <v>780000</v>
      </c>
    </row>
    <row r="19" spans="1:13" x14ac:dyDescent="0.3">
      <c r="B19" s="17">
        <v>45509</v>
      </c>
      <c r="C19" s="18" t="s">
        <v>9</v>
      </c>
      <c r="D19" s="18" t="s">
        <v>10</v>
      </c>
      <c r="E19" s="19">
        <v>459000</v>
      </c>
      <c r="H19" s="20"/>
      <c r="I19" s="20"/>
      <c r="J19" s="21"/>
      <c r="K19" s="20"/>
      <c r="L19" s="20"/>
      <c r="M19" s="20"/>
    </row>
    <row r="20" spans="1:13" x14ac:dyDescent="0.3">
      <c r="B20" s="17">
        <v>45509</v>
      </c>
      <c r="C20" s="18" t="s">
        <v>9</v>
      </c>
      <c r="D20" s="18" t="s">
        <v>11</v>
      </c>
      <c r="E20" s="19">
        <v>400000</v>
      </c>
    </row>
    <row r="21" spans="1:13" x14ac:dyDescent="0.3">
      <c r="B21" s="17">
        <v>45509</v>
      </c>
      <c r="C21" s="18" t="s">
        <v>9</v>
      </c>
      <c r="D21" s="18" t="s">
        <v>12</v>
      </c>
      <c r="E21" s="19">
        <v>587000</v>
      </c>
    </row>
    <row r="22" spans="1:13" x14ac:dyDescent="0.3">
      <c r="B22"/>
    </row>
    <row r="23" spans="1:13" x14ac:dyDescent="0.3">
      <c r="B23"/>
    </row>
    <row r="24" spans="1:13" ht="23.25" x14ac:dyDescent="0.35">
      <c r="A24" s="1" t="s">
        <v>0</v>
      </c>
      <c r="B24" s="9"/>
      <c r="C24" s="6"/>
    </row>
    <row r="25" spans="1:13" s="2" customFormat="1" ht="20.25" x14ac:dyDescent="0.35">
      <c r="A25" s="32" t="s">
        <v>20</v>
      </c>
      <c r="B25" s="32"/>
      <c r="C25" s="32"/>
      <c r="D25" s="32"/>
      <c r="E25" s="32"/>
      <c r="G25" s="5"/>
      <c r="H25" s="5"/>
    </row>
    <row r="26" spans="1:13" s="2" customFormat="1" ht="23.25" x14ac:dyDescent="0.35">
      <c r="A26" s="31" t="s">
        <v>1</v>
      </c>
      <c r="B26" s="31"/>
      <c r="C26" s="31"/>
      <c r="D26" s="31"/>
      <c r="G26" s="5"/>
      <c r="H26" s="5"/>
    </row>
  </sheetData>
  <mergeCells count="2">
    <mergeCell ref="A25:E25"/>
    <mergeCell ref="A26:D26"/>
  </mergeCells>
  <phoneticPr fontId="1" type="noConversion"/>
  <hyperlinks>
    <hyperlink ref="A25" r:id="rId1" xr:uid="{8D32BA89-8DEA-4B47-9040-113A6D0CE487}"/>
    <hyperlink ref="A25:D25" r:id="rId2" display="https://xlworks.net/excel-function-textafter/" xr:uid="{7BA1F54C-DD70-48CF-9E13-A86B12B85D95}"/>
    <hyperlink ref="A26" r:id="rId3" display="©https://xlworks.net" xr:uid="{87DF6364-51E3-4D32-937A-7DBAFD22BCF7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72BE-3421-4E0F-906D-E6BA9B7E8CBF}">
  <dimension ref="A1:Q26"/>
  <sheetViews>
    <sheetView zoomScale="85" zoomScaleNormal="85" workbookViewId="0"/>
  </sheetViews>
  <sheetFormatPr defaultColWidth="9" defaultRowHeight="16.5" x14ac:dyDescent="0.3"/>
  <cols>
    <col min="1" max="1" width="3.75" customWidth="1"/>
    <col min="2" max="2" width="12.125" style="7" customWidth="1"/>
    <col min="3" max="3" width="11" bestFit="1" customWidth="1"/>
    <col min="4" max="4" width="9" bestFit="1" customWidth="1"/>
    <col min="5" max="5" width="12.125" customWidth="1"/>
    <col min="6" max="6" width="5.5" style="5" customWidth="1"/>
    <col min="7" max="16384" width="9" style="5"/>
  </cols>
  <sheetData>
    <row r="1" spans="1:17" ht="26.25" x14ac:dyDescent="0.3">
      <c r="A1" s="3" t="s">
        <v>26</v>
      </c>
    </row>
    <row r="2" spans="1:17" x14ac:dyDescent="0.3">
      <c r="B2" s="8" t="s">
        <v>2</v>
      </c>
      <c r="C2" s="4"/>
    </row>
    <row r="3" spans="1:17" x14ac:dyDescent="0.3">
      <c r="B3" s="8"/>
      <c r="C3" s="4"/>
    </row>
    <row r="4" spans="1:17" ht="17.25" x14ac:dyDescent="0.3">
      <c r="A4" s="10"/>
      <c r="B4" s="11" t="s">
        <v>3</v>
      </c>
      <c r="C4" s="5"/>
      <c r="D4" s="5"/>
      <c r="E4" s="12"/>
      <c r="G4" s="25" t="s">
        <v>21</v>
      </c>
      <c r="O4" s="25" t="s">
        <v>22</v>
      </c>
    </row>
    <row r="5" spans="1:17" s="20" customFormat="1" x14ac:dyDescent="0.3">
      <c r="A5" s="13"/>
      <c r="B5" s="14" t="s">
        <v>16</v>
      </c>
      <c r="C5" s="15" t="s">
        <v>15</v>
      </c>
      <c r="D5" s="15" t="s">
        <v>4</v>
      </c>
      <c r="E5" s="16" t="s">
        <v>5</v>
      </c>
      <c r="G5" s="20" t="str" cm="1">
        <f t="array" ref="G5:H9">_xlfn.GROUPBY(C5:C21,E5:E21,_xleta.SUM,3,,,D5:D21="노트")</f>
        <v>거래처</v>
      </c>
      <c r="H5" s="20" t="str">
        <v>판매금액</v>
      </c>
      <c r="I5" s="21" t="str">
        <f ca="1">_xlfn.FORMULATEXT(G5)</f>
        <v>=GROUPBY(C5:C21,E5:E21,SUM,3,,,D5:D21="노트")</v>
      </c>
      <c r="O5" s="20" t="str" cm="1">
        <f t="array" ref="O5:P9">_xlfn.GROUPBY(C5:C21,E5:E21,_xleta.SUM,3,,,D5:D21&lt;&gt;"노트")</f>
        <v>거래처</v>
      </c>
      <c r="P5" s="20" t="str">
        <v>판매금액</v>
      </c>
      <c r="Q5" s="21" t="str">
        <f ca="1">_xlfn.FORMULATEXT(O5)</f>
        <v>=GROUPBY(C5:C21,E5:E21,SUM,3,,,D5:D21&lt;&gt;"노트")</v>
      </c>
    </row>
    <row r="6" spans="1:17" x14ac:dyDescent="0.3">
      <c r="B6" s="17">
        <v>44751</v>
      </c>
      <c r="C6" s="18" t="s">
        <v>7</v>
      </c>
      <c r="D6" s="18" t="s">
        <v>6</v>
      </c>
      <c r="E6" s="19">
        <v>406000</v>
      </c>
      <c r="G6" s="5" t="str">
        <v>강남지사</v>
      </c>
      <c r="H6" s="5">
        <v>1294000</v>
      </c>
      <c r="O6" s="5" t="str">
        <v>강남지사</v>
      </c>
      <c r="P6" s="5">
        <v>702000</v>
      </c>
    </row>
    <row r="7" spans="1:17" x14ac:dyDescent="0.3">
      <c r="B7" s="17">
        <v>44751</v>
      </c>
      <c r="C7" s="18" t="s">
        <v>7</v>
      </c>
      <c r="D7" s="18" t="s">
        <v>10</v>
      </c>
      <c r="E7" s="19">
        <v>370000</v>
      </c>
      <c r="G7" s="5" t="str">
        <v>서대문지사</v>
      </c>
      <c r="H7" s="5">
        <v>1204000</v>
      </c>
      <c r="O7" s="5" t="str">
        <v>서대문지사</v>
      </c>
      <c r="P7" s="5">
        <v>2157000</v>
      </c>
    </row>
    <row r="8" spans="1:17" x14ac:dyDescent="0.3">
      <c r="B8" s="17">
        <v>44751</v>
      </c>
      <c r="C8" s="18" t="s">
        <v>7</v>
      </c>
      <c r="D8" s="18" t="s">
        <v>11</v>
      </c>
      <c r="E8" s="19">
        <v>285000</v>
      </c>
      <c r="G8" s="5" t="str">
        <v>송파지사</v>
      </c>
      <c r="H8" s="5">
        <v>1397000</v>
      </c>
      <c r="O8" s="5" t="str">
        <v>송파지사</v>
      </c>
      <c r="P8" s="5">
        <v>1618000</v>
      </c>
    </row>
    <row r="9" spans="1:17" x14ac:dyDescent="0.3">
      <c r="B9" s="17">
        <v>44763</v>
      </c>
      <c r="C9" s="18" t="s">
        <v>8</v>
      </c>
      <c r="D9" s="18" t="s">
        <v>6</v>
      </c>
      <c r="E9" s="19">
        <v>453000</v>
      </c>
      <c r="G9" s="5" t="str">
        <v>합계</v>
      </c>
      <c r="H9" s="5">
        <v>3895000</v>
      </c>
      <c r="O9" s="5" t="str">
        <v>합계</v>
      </c>
      <c r="P9" s="5">
        <v>4477000</v>
      </c>
    </row>
    <row r="10" spans="1:17" x14ac:dyDescent="0.3">
      <c r="B10" s="17">
        <v>44763</v>
      </c>
      <c r="C10" s="18" t="s">
        <v>8</v>
      </c>
      <c r="D10" s="18" t="s">
        <v>10</v>
      </c>
      <c r="E10" s="19">
        <v>460000</v>
      </c>
    </row>
    <row r="11" spans="1:17" x14ac:dyDescent="0.3">
      <c r="B11" s="17">
        <v>44763</v>
      </c>
      <c r="C11" s="18" t="s">
        <v>9</v>
      </c>
      <c r="D11" s="18" t="s">
        <v>6</v>
      </c>
      <c r="E11" s="19">
        <v>617000</v>
      </c>
    </row>
    <row r="12" spans="1:17" x14ac:dyDescent="0.3">
      <c r="B12" s="17">
        <v>44763</v>
      </c>
      <c r="C12" s="18" t="s">
        <v>9</v>
      </c>
      <c r="D12" s="18" t="s">
        <v>10</v>
      </c>
      <c r="E12" s="19">
        <v>172000</v>
      </c>
    </row>
    <row r="13" spans="1:17" x14ac:dyDescent="0.3">
      <c r="B13" s="17">
        <v>45507</v>
      </c>
      <c r="C13" s="18" t="s">
        <v>7</v>
      </c>
      <c r="D13" s="18" t="s">
        <v>6</v>
      </c>
      <c r="E13" s="19">
        <v>888000</v>
      </c>
    </row>
    <row r="14" spans="1:17" x14ac:dyDescent="0.3">
      <c r="B14" s="17">
        <v>45507</v>
      </c>
      <c r="C14" s="18" t="s">
        <v>7</v>
      </c>
      <c r="D14" s="18" t="s">
        <v>10</v>
      </c>
      <c r="E14" s="19">
        <v>47000</v>
      </c>
    </row>
    <row r="15" spans="1:17" x14ac:dyDescent="0.3">
      <c r="B15" s="17">
        <v>45507</v>
      </c>
      <c r="C15" s="18" t="s">
        <v>8</v>
      </c>
      <c r="D15" s="18" t="s">
        <v>6</v>
      </c>
      <c r="E15" s="19">
        <v>751000</v>
      </c>
    </row>
    <row r="16" spans="1:17" x14ac:dyDescent="0.3">
      <c r="B16" s="17">
        <v>45507</v>
      </c>
      <c r="C16" s="18" t="s">
        <v>8</v>
      </c>
      <c r="D16" s="18" t="s">
        <v>10</v>
      </c>
      <c r="E16" s="19">
        <v>900000</v>
      </c>
    </row>
    <row r="17" spans="1:5" x14ac:dyDescent="0.3">
      <c r="B17" s="17">
        <v>45507</v>
      </c>
      <c r="C17" s="18" t="s">
        <v>8</v>
      </c>
      <c r="D17" s="18" t="s">
        <v>11</v>
      </c>
      <c r="E17" s="19">
        <v>797000</v>
      </c>
    </row>
    <row r="18" spans="1:5" x14ac:dyDescent="0.3">
      <c r="B18" s="17">
        <v>45509</v>
      </c>
      <c r="C18" s="18" t="s">
        <v>9</v>
      </c>
      <c r="D18" s="18" t="s">
        <v>6</v>
      </c>
      <c r="E18" s="19">
        <v>780000</v>
      </c>
    </row>
    <row r="19" spans="1:5" x14ac:dyDescent="0.3">
      <c r="B19" s="17">
        <v>45509</v>
      </c>
      <c r="C19" s="18" t="s">
        <v>9</v>
      </c>
      <c r="D19" s="18" t="s">
        <v>10</v>
      </c>
      <c r="E19" s="19">
        <v>459000</v>
      </c>
    </row>
    <row r="20" spans="1:5" x14ac:dyDescent="0.3">
      <c r="B20" s="17">
        <v>45509</v>
      </c>
      <c r="C20" s="18" t="s">
        <v>9</v>
      </c>
      <c r="D20" s="18" t="s">
        <v>11</v>
      </c>
      <c r="E20" s="19">
        <v>400000</v>
      </c>
    </row>
    <row r="21" spans="1:5" x14ac:dyDescent="0.3">
      <c r="B21" s="17">
        <v>45509</v>
      </c>
      <c r="C21" s="18" t="s">
        <v>9</v>
      </c>
      <c r="D21" s="18" t="s">
        <v>12</v>
      </c>
      <c r="E21" s="19">
        <v>587000</v>
      </c>
    </row>
    <row r="22" spans="1:5" x14ac:dyDescent="0.3">
      <c r="B22"/>
    </row>
    <row r="23" spans="1:5" x14ac:dyDescent="0.3">
      <c r="B23"/>
    </row>
    <row r="24" spans="1:5" ht="23.25" x14ac:dyDescent="0.35">
      <c r="A24" s="1" t="s">
        <v>0</v>
      </c>
      <c r="B24" s="9"/>
      <c r="C24" s="6"/>
    </row>
    <row r="25" spans="1:5" s="2" customFormat="1" ht="20.25" x14ac:dyDescent="0.35">
      <c r="A25" s="32" t="s">
        <v>20</v>
      </c>
      <c r="B25" s="32"/>
      <c r="C25" s="32"/>
      <c r="D25" s="32"/>
      <c r="E25" s="32"/>
    </row>
    <row r="26" spans="1:5" s="2" customFormat="1" ht="23.25" x14ac:dyDescent="0.35">
      <c r="A26" s="31" t="s">
        <v>1</v>
      </c>
      <c r="B26" s="31"/>
      <c r="C26" s="31"/>
      <c r="D26" s="31"/>
    </row>
  </sheetData>
  <mergeCells count="2">
    <mergeCell ref="A25:E25"/>
    <mergeCell ref="A26:D26"/>
  </mergeCells>
  <phoneticPr fontId="1" type="noConversion"/>
  <hyperlinks>
    <hyperlink ref="A26" r:id="rId1" display="©https://xlworks.net" xr:uid="{630D7679-65D5-4EF0-B2E9-9F9EFDE9EC9C}"/>
    <hyperlink ref="A25:D25" r:id="rId2" display="https://xlworks.net/excel-function-textafter/" xr:uid="{1A95C1C0-6EF9-43D0-B196-71C96AD259BB}"/>
    <hyperlink ref="A25" r:id="rId3" xr:uid="{58BC2630-4D54-4435-88C2-24670B001753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판매일로 그룹화</vt:lpstr>
      <vt:lpstr>거래처로 그룹화</vt:lpstr>
      <vt:lpstr>여러열로 그룹화</vt:lpstr>
      <vt:lpstr>소계포함</vt:lpstr>
      <vt:lpstr>정렬</vt:lpstr>
      <vt:lpstr>필터링</vt:lpstr>
    </vt:vector>
  </TitlesOfParts>
  <Company>https://xlworks.net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2018-09-16T08:44:55Z</dcterms:created>
  <dcterms:modified xsi:type="dcterms:W3CDTF">2024-11-22T16:14:23Z</dcterms:modified>
</cp:coreProperties>
</file>