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현재_통합_문서" defaultThemeVersion="166925"/>
  <xr:revisionPtr revIDLastSave="0" documentId="13_ncr:1_{744ABBE7-ACBC-4BEE-9F1E-A39A84D2D95E}" xr6:coauthVersionLast="47" xr6:coauthVersionMax="47" xr10:uidLastSave="{00000000-0000-0000-0000-000000000000}"/>
  <bookViews>
    <workbookView xWindow="28680" yWindow="-150" windowWidth="29040" windowHeight="15720" tabRatio="806" xr2:uid="{56E147D9-B589-40D0-A3BE-88AC97CD1B5F}"/>
  </bookViews>
  <sheets>
    <sheet name="텍스트로 저장" sheetId="86" r:id="rId1"/>
    <sheet name="텍스트로 저장_변환후" sheetId="88" r:id="rId2"/>
    <sheet name="일부만 텍스트로 저장" sheetId="84" r:id="rId3"/>
    <sheet name="일부만 텍스트로_변환후" sheetId="89" r:id="rId4"/>
    <sheet name="수식오류" sheetId="9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90" l="1"/>
  <c r="D15" i="90"/>
  <c r="D17" i="90"/>
  <c r="E19" i="90"/>
  <c r="E15" i="90"/>
  <c r="E17" i="90"/>
  <c r="E17" i="89" l="1"/>
  <c r="E17" i="84"/>
  <c r="D11" i="90"/>
  <c r="E18" i="88"/>
  <c r="E17" i="88"/>
  <c r="E18" i="86"/>
  <c r="E17" i="86"/>
  <c r="F18" i="88"/>
  <c r="F17" i="86"/>
  <c r="F17" i="89"/>
  <c r="F17" i="88"/>
  <c r="F18" i="86"/>
  <c r="F17" i="84"/>
  <c r="E11" i="90"/>
</calcChain>
</file>

<file path=xl/sharedStrings.xml><?xml version="1.0" encoding="utf-8"?>
<sst xmlns="http://schemas.openxmlformats.org/spreadsheetml/2006/main" count="251" uniqueCount="63">
  <si>
    <t>08:02:12</t>
    <phoneticPr fontId="1" type="noConversion"/>
  </si>
  <si>
    <t>08:12:08</t>
    <phoneticPr fontId="1" type="noConversion"/>
  </si>
  <si>
    <t>08:24:17</t>
    <phoneticPr fontId="1" type="noConversion"/>
  </si>
  <si>
    <t>09:09:37</t>
    <phoneticPr fontId="1" type="noConversion"/>
  </si>
  <si>
    <t>SG01</t>
    <phoneticPr fontId="1" type="noConversion"/>
  </si>
  <si>
    <t>SG02</t>
    <phoneticPr fontId="1" type="noConversion"/>
  </si>
  <si>
    <t>SG03</t>
    <phoneticPr fontId="1" type="noConversion"/>
  </si>
  <si>
    <t>SG04</t>
    <phoneticPr fontId="1" type="noConversion"/>
  </si>
  <si>
    <t>SG05</t>
  </si>
  <si>
    <t>SG06</t>
  </si>
  <si>
    <t>SG07</t>
  </si>
  <si>
    <t>SG08</t>
  </si>
  <si>
    <t>스캔시간</t>
    <phoneticPr fontId="1" type="noConversion"/>
  </si>
  <si>
    <t>스캐너</t>
    <phoneticPr fontId="1" type="noConversion"/>
  </si>
  <si>
    <t>상품코드</t>
    <phoneticPr fontId="1" type="noConversion"/>
  </si>
  <si>
    <t>2500</t>
  </si>
  <si>
    <t>PS0101</t>
    <phoneticPr fontId="1" type="noConversion"/>
  </si>
  <si>
    <t>PS0108</t>
    <phoneticPr fontId="1" type="noConversion"/>
  </si>
  <si>
    <t>PS0122</t>
    <phoneticPr fontId="1" type="noConversion"/>
  </si>
  <si>
    <t>17000</t>
  </si>
  <si>
    <t>6530</t>
  </si>
  <si>
    <t>스캔일자</t>
    <phoneticPr fontId="1" type="noConversion"/>
  </si>
  <si>
    <t>팀</t>
    <phoneticPr fontId="2" type="noConversion"/>
  </si>
  <si>
    <t>담당자</t>
    <phoneticPr fontId="2" type="noConversion"/>
  </si>
  <si>
    <t>작업명</t>
    <phoneticPr fontId="2" type="noConversion"/>
  </si>
  <si>
    <t>작업일</t>
    <phoneticPr fontId="2" type="noConversion"/>
  </si>
  <si>
    <t>작업시간</t>
    <phoneticPr fontId="2" type="noConversion"/>
  </si>
  <si>
    <t>시설관리팀</t>
    <phoneticPr fontId="2" type="noConversion"/>
  </si>
  <si>
    <t>박민수</t>
    <phoneticPr fontId="2" type="noConversion"/>
  </si>
  <si>
    <t>연구동 조명 보수</t>
    <phoneticPr fontId="2" type="noConversion"/>
  </si>
  <si>
    <t>전기시설 점검</t>
    <phoneticPr fontId="2" type="noConversion"/>
  </si>
  <si>
    <t>IT지원팀</t>
    <phoneticPr fontId="2" type="noConversion"/>
  </si>
  <si>
    <t>최미연</t>
    <phoneticPr fontId="2" type="noConversion"/>
  </si>
  <si>
    <t>회계시스템 오류점검</t>
    <phoneticPr fontId="2" type="noConversion"/>
  </si>
  <si>
    <t>김영찬</t>
    <phoneticPr fontId="2" type="noConversion"/>
  </si>
  <si>
    <t>8</t>
    <phoneticPr fontId="2" type="noConversion"/>
  </si>
  <si>
    <t>박영균</t>
    <phoneticPr fontId="2" type="noConversion"/>
  </si>
  <si>
    <t>로그인 오류 처리</t>
    <phoneticPr fontId="2" type="noConversion"/>
  </si>
  <si>
    <t>시스템 오류 수정</t>
    <phoneticPr fontId="2" type="noConversion"/>
  </si>
  <si>
    <t>권한변경 처리</t>
    <phoneticPr fontId="2" type="noConversion"/>
  </si>
  <si>
    <t>7</t>
    <phoneticPr fontId="2" type="noConversion"/>
  </si>
  <si>
    <t>합계</t>
    <phoneticPr fontId="1" type="noConversion"/>
  </si>
  <si>
    <t>금액</t>
    <phoneticPr fontId="1" type="noConversion"/>
  </si>
  <si>
    <t>'PS0101' 만 합계</t>
    <phoneticPr fontId="1" type="noConversion"/>
  </si>
  <si>
    <t>8</t>
    <phoneticPr fontId="1" type="noConversion"/>
  </si>
  <si>
    <t xml:space="preserve">판매금액이 6만원 이상인 것 </t>
    <phoneticPr fontId="1" type="noConversion"/>
  </si>
  <si>
    <t>서초 아트박스</t>
    <phoneticPr fontId="1" type="noConversion"/>
  </si>
  <si>
    <t>신림문구</t>
    <phoneticPr fontId="1" type="noConversion"/>
  </si>
  <si>
    <t>신촌 아트박스</t>
    <phoneticPr fontId="1" type="noConversion"/>
  </si>
  <si>
    <t>클립</t>
    <phoneticPr fontId="1" type="noConversion"/>
  </si>
  <si>
    <t>스카치테이프</t>
    <phoneticPr fontId="1" type="noConversion"/>
  </si>
  <si>
    <t>수정용품</t>
    <phoneticPr fontId="1" type="noConversion"/>
  </si>
  <si>
    <t>노트</t>
    <phoneticPr fontId="1" type="noConversion"/>
  </si>
  <si>
    <t>필기류</t>
    <phoneticPr fontId="1" type="noConversion"/>
  </si>
  <si>
    <t>복사용지</t>
    <phoneticPr fontId="1" type="noConversion"/>
  </si>
  <si>
    <t>판매금액</t>
    <phoneticPr fontId="1" type="noConversion"/>
  </si>
  <si>
    <t>상품</t>
    <phoneticPr fontId="1" type="noConversion"/>
  </si>
  <si>
    <t>거래처명</t>
    <phoneticPr fontId="1" type="noConversion"/>
  </si>
  <si>
    <t>판매일자</t>
    <phoneticPr fontId="1" type="noConversion"/>
  </si>
  <si>
    <t>금액 기준</t>
    <phoneticPr fontId="1" type="noConversion"/>
  </si>
  <si>
    <t>문자열이라서 숫자와 비교가 불가능</t>
    <phoneticPr fontId="1" type="noConversion"/>
  </si>
  <si>
    <t>[D13] 셀 참조 - 수식 오류</t>
    <phoneticPr fontId="1" type="noConversion"/>
  </si>
  <si>
    <t>[D13] 셀 참조 - 오류 없음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</si>
</sst>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-* #,##0_-;\-* #,##0_-;_-* &quot;-&quot;_-;_-@_-"/>
    <numFmt numFmtId="176" formatCode="mm&quot;월&quot;\ dd&quot;일&quot;"/>
    <numFmt numFmtId="177" formatCode="_-* #,##0.0_-;\-* #,##0.0_-;_-* &quot;-&quot;_-;_-@_-"/>
    <numFmt numFmtId="178" formatCode="#,##0_);[Red]\(#,##0\)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</font>
    <font>
      <b/>
      <sz val="11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right" vertical="center" wrapText="1"/>
    </xf>
    <xf numFmtId="1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right" vertical="center" wrapText="1"/>
    </xf>
    <xf numFmtId="177" fontId="3" fillId="0" borderId="0" xfId="0" quotePrefix="1" applyNumberFormat="1" applyFont="1" applyAlignment="1">
      <alignment horizontal="right" vertical="center" wrapText="1"/>
    </xf>
    <xf numFmtId="49" fontId="7" fillId="0" borderId="0" xfId="0" quotePrefix="1" applyNumberFormat="1" applyFont="1" applyAlignment="1">
      <alignment horizontal="right" vertical="center"/>
    </xf>
    <xf numFmtId="14" fontId="5" fillId="0" borderId="0" xfId="0" applyNumberFormat="1" applyFont="1">
      <alignment vertical="center"/>
    </xf>
    <xf numFmtId="0" fontId="3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177" fontId="0" fillId="0" borderId="0" xfId="0" applyNumberFormat="1">
      <alignment vertical="center"/>
    </xf>
    <xf numFmtId="14" fontId="9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Fill="1" applyBorder="1">
      <alignment vertical="center"/>
    </xf>
    <xf numFmtId="14" fontId="8" fillId="0" borderId="0" xfId="0" applyNumberFormat="1" applyFont="1">
      <alignment vertical="center"/>
    </xf>
    <xf numFmtId="41" fontId="0" fillId="0" borderId="0" xfId="1" quotePrefix="1" applyFont="1" applyFill="1">
      <alignment vertical="center"/>
    </xf>
    <xf numFmtId="41" fontId="0" fillId="0" borderId="0" xfId="1" applyFont="1" applyFill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78" fontId="9" fillId="0" borderId="0" xfId="1" applyNumberFormat="1" applyFont="1" applyFill="1" applyBorder="1" applyAlignment="1">
      <alignment horizontal="center" vertical="center"/>
    </xf>
    <xf numFmtId="178" fontId="0" fillId="0" borderId="0" xfId="1" applyNumberFormat="1" applyFont="1" applyFill="1" applyBorder="1">
      <alignment vertical="center"/>
    </xf>
    <xf numFmtId="178" fontId="0" fillId="0" borderId="1" xfId="1" applyNumberFormat="1" applyFont="1" applyFill="1" applyBorder="1">
      <alignment vertical="center"/>
    </xf>
    <xf numFmtId="178" fontId="0" fillId="0" borderId="0" xfId="1" applyNumberFormat="1" applyFont="1" applyFill="1">
      <alignment vertical="center"/>
    </xf>
    <xf numFmtId="178" fontId="0" fillId="2" borderId="1" xfId="1" applyNumberFormat="1" applyFont="1" applyFill="1" applyBorder="1">
      <alignment vertical="center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0" fontId="9" fillId="0" borderId="0" xfId="0" applyFont="1">
      <alignment vertical="center"/>
    </xf>
    <xf numFmtId="49" fontId="11" fillId="0" borderId="0" xfId="0" applyNumberFormat="1" applyFont="1" applyAlignment="1">
      <alignment horizontal="center" vertical="center" wrapText="1"/>
    </xf>
    <xf numFmtId="41" fontId="0" fillId="0" borderId="0" xfId="1" applyFont="1" applyFill="1" applyAlignment="1">
      <alignment vertical="top"/>
    </xf>
    <xf numFmtId="0" fontId="3" fillId="0" borderId="0" xfId="0" quotePrefix="1" applyFont="1" applyAlignment="1">
      <alignment horizontal="right" vertical="center" wrapText="1"/>
    </xf>
  </cellXfs>
  <cellStyles count="2">
    <cellStyle name="쉼표 [0]" xfId="1" builtinId="6"/>
    <cellStyle name="표준" xfId="0" builtinId="0"/>
  </cellStyles>
  <dxfs count="0"/>
  <tableStyles count="1" defaultTableStyle="TableStyleMedium2" defaultPivotStyle="PivotStyleLight16">
    <tableStyle name="Invisible" pivot="0" table="0" count="0" xr9:uid="{A398B910-ABDA-400D-AD90-BE0604CAE988}"/>
  </tableStyles>
  <colors>
    <mruColors>
      <color rgb="FF008000"/>
      <color rgb="FFED7D31"/>
      <color rgb="FFFF0000"/>
      <color rgb="FFFF6600"/>
      <color rgb="FF0099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A6568-7F6C-4D74-A61B-A9E45EFA4238}">
  <dimension ref="A1:F18"/>
  <sheetViews>
    <sheetView tabSelected="1" zoomScale="85" zoomScaleNormal="85" workbookViewId="0"/>
  </sheetViews>
  <sheetFormatPr defaultColWidth="15.625" defaultRowHeight="16.5" x14ac:dyDescent="0.3"/>
  <cols>
    <col min="1" max="1" width="8.75" style="9" customWidth="1"/>
    <col min="2" max="3" width="12.5" style="9" customWidth="1"/>
    <col min="4" max="4" width="13.625" style="9" customWidth="1"/>
    <col min="5" max="5" width="10.5" style="9" customWidth="1"/>
    <col min="6" max="16384" width="15.625" style="9"/>
  </cols>
  <sheetData>
    <row r="1" spans="1:5" s="18" customFormat="1" x14ac:dyDescent="0.3">
      <c r="A1" s="18" t="s">
        <v>13</v>
      </c>
      <c r="B1" s="36" t="s">
        <v>21</v>
      </c>
      <c r="C1" s="36" t="s">
        <v>12</v>
      </c>
      <c r="D1" s="36" t="s">
        <v>14</v>
      </c>
      <c r="E1" s="18" t="s">
        <v>42</v>
      </c>
    </row>
    <row r="2" spans="1:5" x14ac:dyDescent="0.3">
      <c r="A2" s="9" t="s">
        <v>4</v>
      </c>
      <c r="B2" s="16">
        <v>45566</v>
      </c>
      <c r="C2" s="10" t="s">
        <v>0</v>
      </c>
      <c r="D2" s="10" t="s">
        <v>16</v>
      </c>
      <c r="E2" s="11" t="s">
        <v>15</v>
      </c>
    </row>
    <row r="3" spans="1:5" x14ac:dyDescent="0.3">
      <c r="A3" s="9" t="s">
        <v>5</v>
      </c>
      <c r="B3" s="16">
        <v>45566</v>
      </c>
      <c r="C3" s="10" t="s">
        <v>1</v>
      </c>
      <c r="D3" s="10" t="s">
        <v>16</v>
      </c>
      <c r="E3" s="11" t="s">
        <v>15</v>
      </c>
    </row>
    <row r="4" spans="1:5" x14ac:dyDescent="0.3">
      <c r="A4" s="9" t="s">
        <v>4</v>
      </c>
      <c r="B4" s="16">
        <v>45567</v>
      </c>
      <c r="C4" s="10" t="s">
        <v>1</v>
      </c>
      <c r="D4" s="10" t="s">
        <v>17</v>
      </c>
      <c r="E4" s="11" t="s">
        <v>19</v>
      </c>
    </row>
    <row r="5" spans="1:5" x14ac:dyDescent="0.3">
      <c r="A5" s="9" t="s">
        <v>5</v>
      </c>
      <c r="B5" s="16">
        <v>45567</v>
      </c>
      <c r="C5" s="10" t="s">
        <v>1</v>
      </c>
      <c r="D5" s="10" t="s">
        <v>17</v>
      </c>
      <c r="E5" s="11" t="s">
        <v>19</v>
      </c>
    </row>
    <row r="6" spans="1:5" x14ac:dyDescent="0.3">
      <c r="A6" s="9" t="s">
        <v>6</v>
      </c>
      <c r="B6" s="16">
        <v>45567</v>
      </c>
      <c r="C6" s="10" t="s">
        <v>3</v>
      </c>
      <c r="D6" s="10" t="s">
        <v>18</v>
      </c>
      <c r="E6" s="11" t="s">
        <v>20</v>
      </c>
    </row>
    <row r="7" spans="1:5" x14ac:dyDescent="0.3">
      <c r="A7" s="9" t="s">
        <v>7</v>
      </c>
      <c r="B7" s="16">
        <v>45567</v>
      </c>
      <c r="C7" s="10" t="s">
        <v>0</v>
      </c>
      <c r="D7" s="10" t="s">
        <v>18</v>
      </c>
      <c r="E7" s="11" t="s">
        <v>20</v>
      </c>
    </row>
    <row r="8" spans="1:5" x14ac:dyDescent="0.3">
      <c r="A8" s="9" t="s">
        <v>8</v>
      </c>
      <c r="B8" s="16">
        <v>45567</v>
      </c>
      <c r="C8" s="10" t="s">
        <v>1</v>
      </c>
      <c r="D8" s="10" t="s">
        <v>18</v>
      </c>
      <c r="E8" s="11" t="s">
        <v>20</v>
      </c>
    </row>
    <row r="9" spans="1:5" x14ac:dyDescent="0.3">
      <c r="A9" s="9" t="s">
        <v>9</v>
      </c>
      <c r="B9" s="16">
        <v>45567</v>
      </c>
      <c r="C9" s="10" t="s">
        <v>2</v>
      </c>
      <c r="D9" s="10" t="s">
        <v>17</v>
      </c>
      <c r="E9" s="11" t="s">
        <v>19</v>
      </c>
    </row>
    <row r="10" spans="1:5" x14ac:dyDescent="0.3">
      <c r="A10" s="9" t="s">
        <v>5</v>
      </c>
      <c r="B10" s="16">
        <v>45568</v>
      </c>
      <c r="C10" s="10" t="s">
        <v>1</v>
      </c>
      <c r="D10" s="10" t="s">
        <v>17</v>
      </c>
      <c r="E10" s="11" t="s">
        <v>19</v>
      </c>
    </row>
    <row r="11" spans="1:5" x14ac:dyDescent="0.3">
      <c r="A11" s="9" t="s">
        <v>6</v>
      </c>
      <c r="B11" s="16">
        <v>45568</v>
      </c>
      <c r="C11" s="10" t="s">
        <v>2</v>
      </c>
      <c r="D11" s="10" t="s">
        <v>17</v>
      </c>
      <c r="E11" s="11" t="s">
        <v>19</v>
      </c>
    </row>
    <row r="12" spans="1:5" x14ac:dyDescent="0.3">
      <c r="A12" s="9" t="s">
        <v>7</v>
      </c>
      <c r="B12" s="16">
        <v>45568</v>
      </c>
      <c r="C12" s="10" t="s">
        <v>1</v>
      </c>
      <c r="D12" s="10" t="s">
        <v>18</v>
      </c>
      <c r="E12" s="11" t="s">
        <v>20</v>
      </c>
    </row>
    <row r="13" spans="1:5" x14ac:dyDescent="0.3">
      <c r="A13" s="9" t="s">
        <v>8</v>
      </c>
      <c r="B13" s="16">
        <v>45568</v>
      </c>
      <c r="C13" s="10" t="s">
        <v>1</v>
      </c>
      <c r="D13" s="10" t="s">
        <v>18</v>
      </c>
      <c r="E13" s="11" t="s">
        <v>20</v>
      </c>
    </row>
    <row r="14" spans="1:5" x14ac:dyDescent="0.3">
      <c r="A14" s="9" t="s">
        <v>9</v>
      </c>
      <c r="B14" s="16">
        <v>45568</v>
      </c>
      <c r="C14" s="10" t="s">
        <v>1</v>
      </c>
      <c r="D14" s="10" t="s">
        <v>18</v>
      </c>
      <c r="E14" s="11" t="s">
        <v>20</v>
      </c>
    </row>
    <row r="15" spans="1:5" x14ac:dyDescent="0.3">
      <c r="A15" s="9" t="s">
        <v>10</v>
      </c>
      <c r="B15" s="16">
        <v>45568</v>
      </c>
      <c r="C15" s="10" t="s">
        <v>3</v>
      </c>
      <c r="D15" s="10" t="s">
        <v>18</v>
      </c>
      <c r="E15" s="11" t="s">
        <v>20</v>
      </c>
    </row>
    <row r="16" spans="1:5" x14ac:dyDescent="0.3">
      <c r="A16" s="9" t="s">
        <v>11</v>
      </c>
      <c r="B16" s="16">
        <v>45568</v>
      </c>
      <c r="C16" s="10" t="s">
        <v>0</v>
      </c>
      <c r="D16" s="10" t="s">
        <v>18</v>
      </c>
      <c r="E16" s="11" t="s">
        <v>20</v>
      </c>
    </row>
    <row r="17" spans="3:6" x14ac:dyDescent="0.3">
      <c r="C17" s="12"/>
      <c r="D17" s="13" t="s">
        <v>41</v>
      </c>
      <c r="E17" s="9">
        <f>SUM(E2:E16)</f>
        <v>0</v>
      </c>
      <c r="F17" s="9" t="str">
        <f ca="1">_xlfn.FORMULATEXT(E17)</f>
        <v>=SUM(E2:E16)</v>
      </c>
    </row>
    <row r="18" spans="3:6" x14ac:dyDescent="0.3">
      <c r="C18" s="12"/>
      <c r="D18" s="15" t="s">
        <v>43</v>
      </c>
      <c r="E18" s="9">
        <f>SUMIFS(E2:E16,D2:D16,"PS0101")</f>
        <v>0</v>
      </c>
      <c r="F18" s="9" t="str">
        <f ca="1">_xlfn.FORMULATEXT(E18)</f>
        <v>=SUMIFS(E2:E16,D2:D16,"PS0101")</v>
      </c>
    </row>
  </sheetData>
  <phoneticPr fontId="1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8670E-F3F3-4280-8849-17FC9D6FE11E}">
  <dimension ref="A1:F18"/>
  <sheetViews>
    <sheetView zoomScale="85" zoomScaleNormal="85" workbookViewId="0"/>
  </sheetViews>
  <sheetFormatPr defaultColWidth="15.625" defaultRowHeight="16.5" x14ac:dyDescent="0.3"/>
  <cols>
    <col min="1" max="1" width="8.75" style="9" customWidth="1"/>
    <col min="2" max="3" width="12.5" style="9" customWidth="1"/>
    <col min="4" max="4" width="13.625" style="9" customWidth="1"/>
    <col min="5" max="5" width="10.5" style="9" customWidth="1"/>
    <col min="6" max="16384" width="15.625" style="9"/>
  </cols>
  <sheetData>
    <row r="1" spans="1:5" s="18" customFormat="1" x14ac:dyDescent="0.3">
      <c r="A1" s="18" t="s">
        <v>13</v>
      </c>
      <c r="B1" s="36" t="s">
        <v>21</v>
      </c>
      <c r="C1" s="36" t="s">
        <v>12</v>
      </c>
      <c r="D1" s="36" t="s">
        <v>14</v>
      </c>
      <c r="E1" s="18" t="s">
        <v>42</v>
      </c>
    </row>
    <row r="2" spans="1:5" x14ac:dyDescent="0.3">
      <c r="A2" s="9" t="s">
        <v>4</v>
      </c>
      <c r="B2" s="16">
        <v>45566</v>
      </c>
      <c r="C2" s="10" t="s">
        <v>0</v>
      </c>
      <c r="D2" s="10" t="s">
        <v>16</v>
      </c>
      <c r="E2" s="11">
        <v>2500</v>
      </c>
    </row>
    <row r="3" spans="1:5" x14ac:dyDescent="0.3">
      <c r="A3" s="9" t="s">
        <v>5</v>
      </c>
      <c r="B3" s="16">
        <v>45566</v>
      </c>
      <c r="C3" s="10" t="s">
        <v>1</v>
      </c>
      <c r="D3" s="10" t="s">
        <v>16</v>
      </c>
      <c r="E3" s="11">
        <v>2500</v>
      </c>
    </row>
    <row r="4" spans="1:5" x14ac:dyDescent="0.3">
      <c r="A4" s="9" t="s">
        <v>4</v>
      </c>
      <c r="B4" s="16">
        <v>45567</v>
      </c>
      <c r="C4" s="10" t="s">
        <v>1</v>
      </c>
      <c r="D4" s="10" t="s">
        <v>17</v>
      </c>
      <c r="E4" s="11">
        <v>17000</v>
      </c>
    </row>
    <row r="5" spans="1:5" x14ac:dyDescent="0.3">
      <c r="A5" s="9" t="s">
        <v>5</v>
      </c>
      <c r="B5" s="16">
        <v>45567</v>
      </c>
      <c r="C5" s="10" t="s">
        <v>1</v>
      </c>
      <c r="D5" s="10" t="s">
        <v>17</v>
      </c>
      <c r="E5" s="11">
        <v>17000</v>
      </c>
    </row>
    <row r="6" spans="1:5" x14ac:dyDescent="0.3">
      <c r="A6" s="9" t="s">
        <v>6</v>
      </c>
      <c r="B6" s="16">
        <v>45567</v>
      </c>
      <c r="C6" s="10" t="s">
        <v>3</v>
      </c>
      <c r="D6" s="10" t="s">
        <v>18</v>
      </c>
      <c r="E6" s="11">
        <v>6530</v>
      </c>
    </row>
    <row r="7" spans="1:5" x14ac:dyDescent="0.3">
      <c r="A7" s="9" t="s">
        <v>7</v>
      </c>
      <c r="B7" s="16">
        <v>45567</v>
      </c>
      <c r="C7" s="10" t="s">
        <v>0</v>
      </c>
      <c r="D7" s="10" t="s">
        <v>18</v>
      </c>
      <c r="E7" s="11">
        <v>6530</v>
      </c>
    </row>
    <row r="8" spans="1:5" x14ac:dyDescent="0.3">
      <c r="A8" s="9" t="s">
        <v>8</v>
      </c>
      <c r="B8" s="16">
        <v>45567</v>
      </c>
      <c r="C8" s="10" t="s">
        <v>1</v>
      </c>
      <c r="D8" s="10" t="s">
        <v>18</v>
      </c>
      <c r="E8" s="11">
        <v>6530</v>
      </c>
    </row>
    <row r="9" spans="1:5" x14ac:dyDescent="0.3">
      <c r="A9" s="9" t="s">
        <v>9</v>
      </c>
      <c r="B9" s="16">
        <v>45567</v>
      </c>
      <c r="C9" s="10" t="s">
        <v>2</v>
      </c>
      <c r="D9" s="10" t="s">
        <v>17</v>
      </c>
      <c r="E9" s="11">
        <v>17000</v>
      </c>
    </row>
    <row r="10" spans="1:5" x14ac:dyDescent="0.3">
      <c r="A10" s="9" t="s">
        <v>5</v>
      </c>
      <c r="B10" s="16">
        <v>45568</v>
      </c>
      <c r="C10" s="10" t="s">
        <v>1</v>
      </c>
      <c r="D10" s="10" t="s">
        <v>17</v>
      </c>
      <c r="E10" s="11">
        <v>17000</v>
      </c>
    </row>
    <row r="11" spans="1:5" x14ac:dyDescent="0.3">
      <c r="A11" s="9" t="s">
        <v>6</v>
      </c>
      <c r="B11" s="16">
        <v>45568</v>
      </c>
      <c r="C11" s="10" t="s">
        <v>2</v>
      </c>
      <c r="D11" s="10" t="s">
        <v>17</v>
      </c>
      <c r="E11" s="11">
        <v>17000</v>
      </c>
    </row>
    <row r="12" spans="1:5" x14ac:dyDescent="0.3">
      <c r="A12" s="9" t="s">
        <v>7</v>
      </c>
      <c r="B12" s="16">
        <v>45568</v>
      </c>
      <c r="C12" s="10" t="s">
        <v>1</v>
      </c>
      <c r="D12" s="10" t="s">
        <v>18</v>
      </c>
      <c r="E12" s="11">
        <v>6530</v>
      </c>
    </row>
    <row r="13" spans="1:5" x14ac:dyDescent="0.3">
      <c r="A13" s="9" t="s">
        <v>8</v>
      </c>
      <c r="B13" s="16">
        <v>45568</v>
      </c>
      <c r="C13" s="10" t="s">
        <v>1</v>
      </c>
      <c r="D13" s="10" t="s">
        <v>18</v>
      </c>
      <c r="E13" s="11">
        <v>6530</v>
      </c>
    </row>
    <row r="14" spans="1:5" x14ac:dyDescent="0.3">
      <c r="A14" s="9" t="s">
        <v>9</v>
      </c>
      <c r="B14" s="16">
        <v>45568</v>
      </c>
      <c r="C14" s="10" t="s">
        <v>1</v>
      </c>
      <c r="D14" s="10" t="s">
        <v>18</v>
      </c>
      <c r="E14" s="11">
        <v>6530</v>
      </c>
    </row>
    <row r="15" spans="1:5" x14ac:dyDescent="0.3">
      <c r="A15" s="9" t="s">
        <v>10</v>
      </c>
      <c r="B15" s="16">
        <v>45568</v>
      </c>
      <c r="C15" s="10" t="s">
        <v>3</v>
      </c>
      <c r="D15" s="10" t="s">
        <v>18</v>
      </c>
      <c r="E15" s="11">
        <v>6530</v>
      </c>
    </row>
    <row r="16" spans="1:5" x14ac:dyDescent="0.3">
      <c r="A16" s="9" t="s">
        <v>11</v>
      </c>
      <c r="B16" s="16">
        <v>45568</v>
      </c>
      <c r="C16" s="10" t="s">
        <v>0</v>
      </c>
      <c r="D16" s="10" t="s">
        <v>18</v>
      </c>
      <c r="E16" s="11">
        <v>6530</v>
      </c>
    </row>
    <row r="17" spans="3:6" x14ac:dyDescent="0.3">
      <c r="C17" s="12"/>
      <c r="D17" s="13" t="s">
        <v>41</v>
      </c>
      <c r="E17" s="9">
        <f>SUM(E2:E16)</f>
        <v>142240</v>
      </c>
      <c r="F17" s="9" t="str">
        <f ca="1">_xlfn.FORMULATEXT(E17)</f>
        <v>=SUM(E2:E16)</v>
      </c>
    </row>
    <row r="18" spans="3:6" x14ac:dyDescent="0.3">
      <c r="C18" s="12"/>
      <c r="D18" s="15" t="s">
        <v>43</v>
      </c>
      <c r="E18" s="9">
        <f>SUMIFS(E2:E16,D2:D16,"PS0101")</f>
        <v>5000</v>
      </c>
      <c r="F18" s="9" t="str">
        <f ca="1">_xlfn.FORMULATEXT(E18)</f>
        <v>=SUMIFS(E2:E16,D2:D16,"PS0101")</v>
      </c>
    </row>
  </sheetData>
  <phoneticPr fontId="1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D359F-0287-46E0-8D78-47821AB3F117}">
  <dimension ref="A1:F17"/>
  <sheetViews>
    <sheetView zoomScale="85" zoomScaleNormal="85" workbookViewId="0"/>
  </sheetViews>
  <sheetFormatPr defaultColWidth="29.75" defaultRowHeight="16.5" x14ac:dyDescent="0.3"/>
  <cols>
    <col min="1" max="1" width="11" bestFit="1" customWidth="1"/>
    <col min="2" max="2" width="7.375" bestFit="1" customWidth="1"/>
    <col min="3" max="3" width="20" bestFit="1" customWidth="1"/>
    <col min="4" max="4" width="11.125" bestFit="1" customWidth="1"/>
    <col min="5" max="5" width="9.25" bestFit="1" customWidth="1"/>
  </cols>
  <sheetData>
    <row r="1" spans="1:5" s="35" customFormat="1" x14ac:dyDescent="0.3">
      <c r="A1" s="33" t="s">
        <v>22</v>
      </c>
      <c r="B1" s="33" t="s">
        <v>23</v>
      </c>
      <c r="C1" s="33" t="s">
        <v>24</v>
      </c>
      <c r="D1" s="34" t="s">
        <v>25</v>
      </c>
      <c r="E1" s="33" t="s">
        <v>26</v>
      </c>
    </row>
    <row r="2" spans="1:5" x14ac:dyDescent="0.3">
      <c r="A2" s="1" t="s">
        <v>27</v>
      </c>
      <c r="B2" s="2" t="s">
        <v>28</v>
      </c>
      <c r="C2" s="3" t="s">
        <v>29</v>
      </c>
      <c r="D2" s="4">
        <v>45325</v>
      </c>
      <c r="E2" s="5">
        <v>1</v>
      </c>
    </row>
    <row r="3" spans="1:5" x14ac:dyDescent="0.3">
      <c r="A3" s="1" t="s">
        <v>27</v>
      </c>
      <c r="B3" s="2" t="s">
        <v>28</v>
      </c>
      <c r="C3" s="3" t="s">
        <v>30</v>
      </c>
      <c r="D3" s="4">
        <v>45354</v>
      </c>
      <c r="E3" s="5">
        <v>2</v>
      </c>
    </row>
    <row r="4" spans="1:5" x14ac:dyDescent="0.3">
      <c r="A4" s="1" t="s">
        <v>31</v>
      </c>
      <c r="B4" s="2" t="s">
        <v>32</v>
      </c>
      <c r="C4" s="3" t="s">
        <v>33</v>
      </c>
      <c r="D4" s="4">
        <v>45354</v>
      </c>
      <c r="E4" s="5">
        <v>0.5</v>
      </c>
    </row>
    <row r="5" spans="1:5" x14ac:dyDescent="0.3">
      <c r="A5" s="1" t="s">
        <v>27</v>
      </c>
      <c r="B5" s="2" t="s">
        <v>34</v>
      </c>
      <c r="C5" s="3" t="s">
        <v>30</v>
      </c>
      <c r="D5" s="4">
        <v>45359</v>
      </c>
      <c r="E5" s="6" t="s">
        <v>35</v>
      </c>
    </row>
    <row r="6" spans="1:5" x14ac:dyDescent="0.3">
      <c r="A6" s="1" t="s">
        <v>31</v>
      </c>
      <c r="B6" s="2" t="s">
        <v>32</v>
      </c>
      <c r="C6" s="3" t="s">
        <v>33</v>
      </c>
      <c r="D6" s="4">
        <v>45365</v>
      </c>
      <c r="E6" s="5">
        <v>1</v>
      </c>
    </row>
    <row r="7" spans="1:5" x14ac:dyDescent="0.3">
      <c r="A7" s="1" t="s">
        <v>27</v>
      </c>
      <c r="B7" s="2" t="s">
        <v>34</v>
      </c>
      <c r="C7" s="3" t="s">
        <v>30</v>
      </c>
      <c r="D7" s="4">
        <v>45384</v>
      </c>
      <c r="E7" s="5">
        <v>8</v>
      </c>
    </row>
    <row r="8" spans="1:5" x14ac:dyDescent="0.3">
      <c r="A8" s="1" t="s">
        <v>27</v>
      </c>
      <c r="B8" s="2" t="s">
        <v>28</v>
      </c>
      <c r="C8" s="3" t="s">
        <v>30</v>
      </c>
      <c r="D8" s="4">
        <v>45385</v>
      </c>
      <c r="E8" s="5">
        <v>3</v>
      </c>
    </row>
    <row r="9" spans="1:5" x14ac:dyDescent="0.3">
      <c r="A9" s="1" t="s">
        <v>31</v>
      </c>
      <c r="B9" s="2" t="s">
        <v>36</v>
      </c>
      <c r="C9" s="3" t="s">
        <v>37</v>
      </c>
      <c r="D9" s="4">
        <v>45385</v>
      </c>
      <c r="E9" s="14">
        <v>1</v>
      </c>
    </row>
    <row r="10" spans="1:5" x14ac:dyDescent="0.3">
      <c r="A10" s="1" t="s">
        <v>31</v>
      </c>
      <c r="B10" s="2" t="s">
        <v>36</v>
      </c>
      <c r="C10" s="3" t="s">
        <v>38</v>
      </c>
      <c r="D10" s="4">
        <v>45388</v>
      </c>
      <c r="E10" s="14" t="s">
        <v>44</v>
      </c>
    </row>
    <row r="11" spans="1:5" x14ac:dyDescent="0.3">
      <c r="A11" s="1" t="s">
        <v>31</v>
      </c>
      <c r="B11" s="2" t="s">
        <v>32</v>
      </c>
      <c r="C11" s="3" t="s">
        <v>37</v>
      </c>
      <c r="D11" s="7">
        <v>45424</v>
      </c>
      <c r="E11" s="5">
        <v>1</v>
      </c>
    </row>
    <row r="12" spans="1:5" x14ac:dyDescent="0.3">
      <c r="A12" s="1" t="s">
        <v>31</v>
      </c>
      <c r="B12" s="2" t="s">
        <v>32</v>
      </c>
      <c r="C12" s="8" t="s">
        <v>39</v>
      </c>
      <c r="D12" s="7">
        <v>45432</v>
      </c>
      <c r="E12" s="5">
        <v>1</v>
      </c>
    </row>
    <row r="13" spans="1:5" x14ac:dyDescent="0.3">
      <c r="A13" s="1" t="s">
        <v>31</v>
      </c>
      <c r="B13" s="2" t="s">
        <v>32</v>
      </c>
      <c r="C13" s="8" t="s">
        <v>39</v>
      </c>
      <c r="D13" s="7">
        <v>45437</v>
      </c>
      <c r="E13" s="5">
        <v>1</v>
      </c>
    </row>
    <row r="14" spans="1:5" x14ac:dyDescent="0.3">
      <c r="A14" s="1" t="s">
        <v>27</v>
      </c>
      <c r="B14" s="2" t="s">
        <v>28</v>
      </c>
      <c r="C14" s="3" t="s">
        <v>30</v>
      </c>
      <c r="D14" s="4">
        <v>45576</v>
      </c>
      <c r="E14" s="17">
        <v>2.5</v>
      </c>
    </row>
    <row r="15" spans="1:5" x14ac:dyDescent="0.3">
      <c r="A15" s="1" t="s">
        <v>27</v>
      </c>
      <c r="B15" s="2" t="s">
        <v>34</v>
      </c>
      <c r="C15" s="3" t="s">
        <v>30</v>
      </c>
      <c r="D15" s="4">
        <v>45576</v>
      </c>
      <c r="E15" s="6" t="s">
        <v>40</v>
      </c>
    </row>
    <row r="16" spans="1:5" x14ac:dyDescent="0.3">
      <c r="A16" s="1" t="s">
        <v>27</v>
      </c>
      <c r="B16" s="2" t="s">
        <v>34</v>
      </c>
      <c r="C16" s="3" t="s">
        <v>29</v>
      </c>
      <c r="D16" s="4">
        <v>45578</v>
      </c>
      <c r="E16" s="5">
        <v>0.5</v>
      </c>
    </row>
    <row r="17" spans="4:6" x14ac:dyDescent="0.3">
      <c r="D17" t="s">
        <v>41</v>
      </c>
      <c r="E17" s="19">
        <f>SUM(E2:E16)</f>
        <v>22.5</v>
      </c>
      <c r="F17" t="str">
        <f ca="1">_xlfn.FORMULATEXT(E17)</f>
        <v>=SUM(E2:E16)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6C8F0-7187-4290-8147-8C343F0ED0FD}">
  <dimension ref="A1:F17"/>
  <sheetViews>
    <sheetView zoomScale="85" zoomScaleNormal="85" workbookViewId="0"/>
  </sheetViews>
  <sheetFormatPr defaultColWidth="29.75" defaultRowHeight="16.5" x14ac:dyDescent="0.3"/>
  <cols>
    <col min="1" max="1" width="11" bestFit="1" customWidth="1"/>
    <col min="2" max="2" width="7.375" bestFit="1" customWidth="1"/>
    <col min="3" max="3" width="20" bestFit="1" customWidth="1"/>
    <col min="4" max="4" width="11.125" bestFit="1" customWidth="1"/>
    <col min="5" max="5" width="9.25" bestFit="1" customWidth="1"/>
  </cols>
  <sheetData>
    <row r="1" spans="1:5" s="35" customFormat="1" x14ac:dyDescent="0.3">
      <c r="A1" s="33" t="s">
        <v>22</v>
      </c>
      <c r="B1" s="33" t="s">
        <v>23</v>
      </c>
      <c r="C1" s="33" t="s">
        <v>24</v>
      </c>
      <c r="D1" s="34" t="s">
        <v>25</v>
      </c>
      <c r="E1" s="33" t="s">
        <v>26</v>
      </c>
    </row>
    <row r="2" spans="1:5" x14ac:dyDescent="0.3">
      <c r="A2" s="1" t="s">
        <v>27</v>
      </c>
      <c r="B2" s="2" t="s">
        <v>28</v>
      </c>
      <c r="C2" s="3" t="s">
        <v>29</v>
      </c>
      <c r="D2" s="4">
        <v>45325</v>
      </c>
      <c r="E2" s="5">
        <v>1</v>
      </c>
    </row>
    <row r="3" spans="1:5" x14ac:dyDescent="0.3">
      <c r="A3" s="1" t="s">
        <v>27</v>
      </c>
      <c r="B3" s="2" t="s">
        <v>28</v>
      </c>
      <c r="C3" s="3" t="s">
        <v>30</v>
      </c>
      <c r="D3" s="4">
        <v>45354</v>
      </c>
      <c r="E3" s="5">
        <v>2</v>
      </c>
    </row>
    <row r="4" spans="1:5" x14ac:dyDescent="0.3">
      <c r="A4" s="1" t="s">
        <v>31</v>
      </c>
      <c r="B4" s="2" t="s">
        <v>32</v>
      </c>
      <c r="C4" s="3" t="s">
        <v>33</v>
      </c>
      <c r="D4" s="4">
        <v>45354</v>
      </c>
      <c r="E4" s="5">
        <v>0.5</v>
      </c>
    </row>
    <row r="5" spans="1:5" x14ac:dyDescent="0.3">
      <c r="A5" s="1" t="s">
        <v>27</v>
      </c>
      <c r="B5" s="2" t="s">
        <v>34</v>
      </c>
      <c r="C5" s="3" t="s">
        <v>30</v>
      </c>
      <c r="D5" s="4">
        <v>45359</v>
      </c>
      <c r="E5" s="17">
        <v>8</v>
      </c>
    </row>
    <row r="6" spans="1:5" x14ac:dyDescent="0.3">
      <c r="A6" s="1" t="s">
        <v>31</v>
      </c>
      <c r="B6" s="2" t="s">
        <v>32</v>
      </c>
      <c r="C6" s="3" t="s">
        <v>33</v>
      </c>
      <c r="D6" s="4">
        <v>45365</v>
      </c>
      <c r="E6" s="5">
        <v>1</v>
      </c>
    </row>
    <row r="7" spans="1:5" x14ac:dyDescent="0.3">
      <c r="A7" s="1" t="s">
        <v>27</v>
      </c>
      <c r="B7" s="2" t="s">
        <v>34</v>
      </c>
      <c r="C7" s="3" t="s">
        <v>30</v>
      </c>
      <c r="D7" s="4">
        <v>45384</v>
      </c>
      <c r="E7" s="5">
        <v>8</v>
      </c>
    </row>
    <row r="8" spans="1:5" x14ac:dyDescent="0.3">
      <c r="A8" s="1" t="s">
        <v>27</v>
      </c>
      <c r="B8" s="2" t="s">
        <v>28</v>
      </c>
      <c r="C8" s="3" t="s">
        <v>30</v>
      </c>
      <c r="D8" s="4">
        <v>45385</v>
      </c>
      <c r="E8" s="5">
        <v>3</v>
      </c>
    </row>
    <row r="9" spans="1:5" x14ac:dyDescent="0.3">
      <c r="A9" s="1" t="s">
        <v>31</v>
      </c>
      <c r="B9" s="2" t="s">
        <v>36</v>
      </c>
      <c r="C9" s="3" t="s">
        <v>37</v>
      </c>
      <c r="D9" s="4">
        <v>45385</v>
      </c>
      <c r="E9" s="14">
        <v>1</v>
      </c>
    </row>
    <row r="10" spans="1:5" x14ac:dyDescent="0.3">
      <c r="A10" s="1" t="s">
        <v>31</v>
      </c>
      <c r="B10" s="2" t="s">
        <v>36</v>
      </c>
      <c r="C10" s="3" t="s">
        <v>38</v>
      </c>
      <c r="D10" s="4">
        <v>45388</v>
      </c>
      <c r="E10" s="38">
        <v>8</v>
      </c>
    </row>
    <row r="11" spans="1:5" x14ac:dyDescent="0.3">
      <c r="A11" s="1" t="s">
        <v>31</v>
      </c>
      <c r="B11" s="2" t="s">
        <v>32</v>
      </c>
      <c r="C11" s="3" t="s">
        <v>37</v>
      </c>
      <c r="D11" s="7">
        <v>45424</v>
      </c>
      <c r="E11" s="5">
        <v>1</v>
      </c>
    </row>
    <row r="12" spans="1:5" x14ac:dyDescent="0.3">
      <c r="A12" s="1" t="s">
        <v>31</v>
      </c>
      <c r="B12" s="2" t="s">
        <v>32</v>
      </c>
      <c r="C12" s="8" t="s">
        <v>39</v>
      </c>
      <c r="D12" s="7">
        <v>45432</v>
      </c>
      <c r="E12" s="5">
        <v>1</v>
      </c>
    </row>
    <row r="13" spans="1:5" x14ac:dyDescent="0.3">
      <c r="A13" s="1" t="s">
        <v>31</v>
      </c>
      <c r="B13" s="2" t="s">
        <v>32</v>
      </c>
      <c r="C13" s="8" t="s">
        <v>39</v>
      </c>
      <c r="D13" s="7">
        <v>45437</v>
      </c>
      <c r="E13" s="5">
        <v>1</v>
      </c>
    </row>
    <row r="14" spans="1:5" x14ac:dyDescent="0.3">
      <c r="A14" s="1" t="s">
        <v>27</v>
      </c>
      <c r="B14" s="2" t="s">
        <v>28</v>
      </c>
      <c r="C14" s="3" t="s">
        <v>30</v>
      </c>
      <c r="D14" s="4">
        <v>45576</v>
      </c>
      <c r="E14" s="17">
        <v>2.5</v>
      </c>
    </row>
    <row r="15" spans="1:5" x14ac:dyDescent="0.3">
      <c r="A15" s="1" t="s">
        <v>27</v>
      </c>
      <c r="B15" s="2" t="s">
        <v>34</v>
      </c>
      <c r="C15" s="3" t="s">
        <v>30</v>
      </c>
      <c r="D15" s="4">
        <v>45576</v>
      </c>
      <c r="E15" s="17">
        <v>7</v>
      </c>
    </row>
    <row r="16" spans="1:5" x14ac:dyDescent="0.3">
      <c r="A16" s="1" t="s">
        <v>27</v>
      </c>
      <c r="B16" s="2" t="s">
        <v>34</v>
      </c>
      <c r="C16" s="3" t="s">
        <v>29</v>
      </c>
      <c r="D16" s="4">
        <v>45578</v>
      </c>
      <c r="E16" s="5">
        <v>0.5</v>
      </c>
    </row>
    <row r="17" spans="4:6" x14ac:dyDescent="0.3">
      <c r="D17" t="s">
        <v>41</v>
      </c>
      <c r="E17" s="19">
        <f>SUM(E2:E16)</f>
        <v>45.5</v>
      </c>
      <c r="F17" t="str">
        <f ca="1">_xlfn.FORMULATEXT(E17)</f>
        <v>=SUM(E2:E16)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79F3-D268-47DA-84AD-4E91B43FB0C6}">
  <dimension ref="A1:E20"/>
  <sheetViews>
    <sheetView zoomScale="85" zoomScaleNormal="85" workbookViewId="0"/>
  </sheetViews>
  <sheetFormatPr defaultRowHeight="16.5" x14ac:dyDescent="0.3"/>
  <cols>
    <col min="1" max="1" width="12.875" style="26" customWidth="1"/>
    <col min="2" max="2" width="16.75" customWidth="1"/>
    <col min="3" max="3" width="13.125" customWidth="1"/>
    <col min="4" max="4" width="12.625" style="31" customWidth="1"/>
    <col min="5" max="5" width="56.25" style="25" customWidth="1"/>
  </cols>
  <sheetData>
    <row r="1" spans="1:5" s="18" customFormat="1" x14ac:dyDescent="0.3">
      <c r="A1" s="20" t="s">
        <v>58</v>
      </c>
      <c r="B1" s="18" t="s">
        <v>57</v>
      </c>
      <c r="C1" s="18" t="s">
        <v>56</v>
      </c>
      <c r="D1" s="28" t="s">
        <v>55</v>
      </c>
    </row>
    <row r="2" spans="1:5" x14ac:dyDescent="0.3">
      <c r="A2" s="21">
        <v>44379</v>
      </c>
      <c r="B2" t="s">
        <v>48</v>
      </c>
      <c r="C2" t="s">
        <v>52</v>
      </c>
      <c r="D2" s="29">
        <v>50000</v>
      </c>
      <c r="E2"/>
    </row>
    <row r="3" spans="1:5" x14ac:dyDescent="0.3">
      <c r="A3" s="21">
        <v>44412</v>
      </c>
      <c r="B3" t="s">
        <v>48</v>
      </c>
      <c r="C3" t="s">
        <v>54</v>
      </c>
      <c r="D3" s="29">
        <v>600000</v>
      </c>
      <c r="E3"/>
    </row>
    <row r="4" spans="1:5" x14ac:dyDescent="0.3">
      <c r="A4" s="21">
        <v>44412</v>
      </c>
      <c r="B4" t="s">
        <v>48</v>
      </c>
      <c r="C4" t="s">
        <v>53</v>
      </c>
      <c r="D4" s="29">
        <v>60000</v>
      </c>
      <c r="E4"/>
    </row>
    <row r="5" spans="1:5" x14ac:dyDescent="0.3">
      <c r="A5" s="21">
        <v>44378</v>
      </c>
      <c r="B5" t="s">
        <v>47</v>
      </c>
      <c r="C5" t="s">
        <v>52</v>
      </c>
      <c r="D5" s="29">
        <v>900000</v>
      </c>
      <c r="E5"/>
    </row>
    <row r="6" spans="1:5" x14ac:dyDescent="0.3">
      <c r="A6" s="21">
        <v>44378</v>
      </c>
      <c r="B6" t="s">
        <v>47</v>
      </c>
      <c r="C6" t="s">
        <v>51</v>
      </c>
      <c r="D6" s="29">
        <v>200000</v>
      </c>
      <c r="E6"/>
    </row>
    <row r="7" spans="1:5" x14ac:dyDescent="0.3">
      <c r="A7" s="21">
        <v>44383</v>
      </c>
      <c r="B7" t="s">
        <v>46</v>
      </c>
      <c r="C7" t="s">
        <v>50</v>
      </c>
      <c r="D7" s="29">
        <v>27000</v>
      </c>
      <c r="E7"/>
    </row>
    <row r="8" spans="1:5" x14ac:dyDescent="0.3">
      <c r="A8" s="21">
        <v>44383</v>
      </c>
      <c r="B8" t="s">
        <v>46</v>
      </c>
      <c r="C8" t="s">
        <v>49</v>
      </c>
      <c r="D8" s="29">
        <v>15000</v>
      </c>
      <c r="E8"/>
    </row>
    <row r="9" spans="1:5" x14ac:dyDescent="0.3">
      <c r="A9" s="21">
        <v>44383</v>
      </c>
      <c r="B9" t="s">
        <v>46</v>
      </c>
      <c r="C9" t="s">
        <v>49</v>
      </c>
      <c r="D9" s="29">
        <v>80000</v>
      </c>
      <c r="E9"/>
    </row>
    <row r="10" spans="1:5" x14ac:dyDescent="0.3">
      <c r="D10" s="29"/>
      <c r="E10" s="22"/>
    </row>
    <row r="11" spans="1:5" ht="17.25" x14ac:dyDescent="0.3">
      <c r="A11" s="23"/>
      <c r="C11" s="27" t="s">
        <v>45</v>
      </c>
      <c r="D11" s="30">
        <f>SUMIF(D2:D9,"&gt;=60000",D2:D9)</f>
        <v>1840000</v>
      </c>
      <c r="E11" s="24" t="str">
        <f ca="1">_xlfn.FORMULATEXT(D11)</f>
        <v>=SUMIF(D2:D9,"&gt;=60000",D2:D9)</v>
      </c>
    </row>
    <row r="12" spans="1:5" ht="17.25" x14ac:dyDescent="0.3">
      <c r="A12" s="23"/>
      <c r="C12" s="27"/>
      <c r="D12" s="29"/>
      <c r="E12" s="24"/>
    </row>
    <row r="13" spans="1:5" ht="17.25" x14ac:dyDescent="0.3">
      <c r="A13" s="23"/>
      <c r="C13" s="27" t="s">
        <v>59</v>
      </c>
      <c r="D13" s="32">
        <v>60000</v>
      </c>
      <c r="E13" s="24"/>
    </row>
    <row r="14" spans="1:5" ht="17.25" x14ac:dyDescent="0.3">
      <c r="A14" s="23"/>
      <c r="C14" s="27"/>
      <c r="D14" s="29"/>
      <c r="E14" s="24"/>
    </row>
    <row r="15" spans="1:5" ht="17.25" x14ac:dyDescent="0.3">
      <c r="A15" s="23"/>
      <c r="C15" s="27" t="s">
        <v>61</v>
      </c>
      <c r="D15" s="30">
        <f>SUMIF(D2:D9,"&gt;=D13",D2:D9)</f>
        <v>0</v>
      </c>
      <c r="E15" s="24" t="str">
        <f ca="1">_xlfn.FORMULATEXT(D15)</f>
        <v>=SUMIF(D2:D9,"&gt;=D13",D2:D9)</v>
      </c>
    </row>
    <row r="16" spans="1:5" ht="27" customHeight="1" x14ac:dyDescent="0.3">
      <c r="A16" s="23"/>
      <c r="C16" s="27"/>
      <c r="D16" s="29"/>
      <c r="E16" s="37" t="s">
        <v>60</v>
      </c>
    </row>
    <row r="17" spans="1:5" ht="17.25" x14ac:dyDescent="0.3">
      <c r="A17" s="23"/>
      <c r="C17" s="27" t="s">
        <v>62</v>
      </c>
      <c r="D17" s="30">
        <f>SUMIF(D2:D9,"&gt;=" &amp; D13,D2:D9)</f>
        <v>1840000</v>
      </c>
      <c r="E17" s="24" t="str">
        <f ca="1">_xlfn.FORMULATEXT(D17)</f>
        <v>=SUMIF(D2:D9,"&gt;=" &amp; D13,D2:D9)</v>
      </c>
    </row>
    <row r="19" spans="1:5" x14ac:dyDescent="0.3">
      <c r="C19" s="27" t="s">
        <v>61</v>
      </c>
      <c r="D19" s="30">
        <f>SUMIFS(D2:D9,D2:D9,"&gt;=" &amp; "D13")</f>
        <v>0</v>
      </c>
      <c r="E19" s="24" t="str">
        <f ca="1">_xlfn.FORMULATEXT(D19)</f>
        <v>=SUMIFS(D2:D9,D2:D9,"&gt;=" &amp; "D13")</v>
      </c>
    </row>
    <row r="20" spans="1:5" ht="27" customHeight="1" x14ac:dyDescent="0.3">
      <c r="E20" s="37" t="s">
        <v>60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텍스트로 저장</vt:lpstr>
      <vt:lpstr>텍스트로 저장_변환후</vt:lpstr>
      <vt:lpstr>일부만 텍스트로 저장</vt:lpstr>
      <vt:lpstr>일부만 텍스트로_변환후</vt:lpstr>
      <vt:lpstr>수식오류</vt:lpstr>
    </vt:vector>
  </TitlesOfParts>
  <Company>https://xlworks.net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2023-05-01T10:55:40Z</dcterms:created>
  <dcterms:modified xsi:type="dcterms:W3CDTF">2024-12-24T02:41:12Z</dcterms:modified>
</cp:coreProperties>
</file>